
<file path=[Content_Types].xml><?xml version="1.0" encoding="utf-8"?>
<Types xmlns="http://schemas.openxmlformats.org/package/2006/content-types">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concurrentManualCount="2"/>
</workbook>
</file>

<file path=xl/calcChain.xml><?xml version="1.0" encoding="utf-8"?>
<calcChain xmlns="http://schemas.openxmlformats.org/spreadsheetml/2006/main">
  <c r="BG36" i="9"/>
  <c r="BG35"/>
  <c r="BG34"/>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W42"/>
  <c r="BE42"/>
  <c r="AM42"/>
  <c r="U42"/>
  <c r="C42"/>
  <c r="CO41"/>
  <c r="BW41"/>
  <c r="BE41"/>
  <c r="AM41"/>
  <c r="U41"/>
  <c r="C41"/>
  <c r="CO40"/>
  <c r="BE40"/>
  <c r="AM40"/>
  <c r="U40"/>
  <c r="C40"/>
  <c r="CO39"/>
  <c r="BE39"/>
  <c r="AM39"/>
  <c r="U39"/>
  <c r="C39"/>
  <c r="CO38"/>
  <c r="BE38"/>
  <c r="AM38"/>
  <c r="U38"/>
  <c r="C38"/>
  <c r="CO37"/>
  <c r="BE37"/>
  <c r="AM37"/>
  <c r="U37"/>
  <c r="C37"/>
  <c r="CO36"/>
  <c r="AM36"/>
  <c r="C36"/>
  <c r="CO35"/>
  <c r="AM35"/>
  <c r="CO34"/>
  <c r="BW34"/>
  <c r="BW35" s="1"/>
  <c r="BW36" s="1"/>
  <c r="BW37" s="1"/>
  <c r="BW38" s="1"/>
  <c r="BW39" s="1"/>
  <c r="BW40" s="1"/>
  <c r="C34"/>
  <c r="C35" s="1"/>
  <c r="U34" l="1"/>
  <c r="U35" s="1"/>
  <c r="U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BE34" s="1"/>
  <c r="BE35" s="1"/>
  <c r="BE36" s="1"/>
</calcChain>
</file>

<file path=xl/sharedStrings.xml><?xml version="1.0" encoding="utf-8"?>
<sst xmlns="http://schemas.openxmlformats.org/spreadsheetml/2006/main" count="959" uniqueCount="543">
  <si>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</si>
  <si>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</si>
  <si>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</si>
  <si>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</si>
  <si>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</si>
  <si>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</si>
  <si>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</si>
  <si>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</si>
  <si>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</si>
  <si>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</si>
  <si>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</si>
  <si>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</si>
  <si>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</si>
  <si>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</si>
  <si>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</si>
  <si>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</si>
  <si>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</si>
  <si>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</si>
  <si>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</si>
  <si>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</si>
  <si>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</si>
  <si>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</si>
  <si>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</si>
  <si>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</si>
  <si>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</si>
  <si>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</si>
  <si>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</si>
  <si>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</si>
  <si>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</si>
  <si>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</si>
  <si>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</si>
  <si>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</si>
  <si>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</si>
  <si>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</si>
  <si>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</si>
  <si>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</si>
  <si>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</si>
  <si>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</si>
  <si>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</si>
  <si>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</si>
  <si>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</si>
  <si>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</si>
  <si>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</si>
  <si>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</si>
  <si>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</si>
  <si>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</si>
  <si>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</si>
  <si>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</si>
  <si>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</si>
  <si>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</si>
  <si>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</si>
  <si>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</si>
  <si>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</si>
  <si>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</si>
  <si>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</si>
  <si>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</si>
  <si>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</si>
  <si>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</si>
  <si>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</si>
  <si>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</si>
  <si>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</si>
  <si>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</si>
  <si>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</si>
  <si>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</si>
  <si>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</si>
  <si>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</si>
  <si>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</si>
  <si>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</si>
  <si>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</si>
  <si>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</si>
  <si>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</si>
  <si>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</si>
  <si>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</si>
  <si>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</si>
  <si>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</si>
  <si>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</si>
  <si>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</si>
  <si>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</si>
  <si>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</si>
  <si>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</si>
  <si>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</si>
  <si>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</si>
  <si>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</si>
  <si>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</si>
  <si>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</si>
  <si>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</si>
  <si>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</si>
  <si>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</si>
  <si>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</si>
  <si>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</si>
  <si>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</si>
  <si>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</si>
  <si>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</si>
  <si>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</si>
  <si>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</si>
  <si>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</si>
  <si>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</si>
  <si>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</si>
  <si>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</si>
  <si>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</si>
  <si>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</si>
  <si>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</si>
  <si>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</si>
  <si>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</si>
  <si>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</si>
  <si>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</si>
  <si>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</si>
  <si>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</si>
  <si>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</si>
  <si>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</si>
  <si>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</si>
  <si>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</si>
  <si>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</si>
  <si>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</si>
  <si>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</si>
  <si>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</si>
  <si>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</si>
  <si>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</si>
  <si>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</si>
  <si>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</si>
  <si>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</si>
  <si>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</si>
  <si>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</si>
  <si>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</si>
  <si>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</si>
  <si>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</si>
  <si>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</si>
  <si>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</si>
  <si>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</si>
  <si>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</si>
  <si>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</si>
  <si>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</si>
  <si>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</si>
  <si>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</si>
  <si>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</si>
  <si>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</si>
  <si>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</si>
  <si>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</si>
  <si>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</si>
  <si>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</si>
  <si>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</si>
  <si>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</si>
  <si>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</si>
  <si>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</si>
  <si>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</si>
  <si>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</si>
  <si>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</si>
  <si>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</si>
  <si>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</si>
  <si>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</si>
  <si>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</si>
  <si>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</si>
  <si>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</si>
  <si>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</si>
  <si>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</si>
  <si>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</si>
  <si>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</si>
  <si>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</si>
  <si>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</si>
  <si>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</si>
  <si>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</si>
  <si>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</si>
  <si>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</si>
  <si>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</si>
  <si>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</si>
  <si>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</si>
  <si>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</si>
  <si>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</si>
  <si>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</si>
  <si>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</si>
  <si>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</si>
  <si>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</si>
  <si>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</si>
  <si>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</si>
  <si>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</si>
  <si>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</si>
  <si>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</si>
  <si>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</si>
  <si>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</si>
  <si>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</si>
  <si>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</si>
  <si>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</si>
  <si>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</si>
  <si>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</si>
  <si>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</si>
  <si>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</si>
  <si>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</si>
  <si>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</si>
  <si>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</si>
  <si>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</si>
  <si>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</si>
  <si>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</si>
  <si>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岩手県平泉町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</si>
  <si>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</si>
  <si>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</si>
  <si>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</si>
  <si>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</si>
  <si>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</si>
  <si>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</si>
  <si>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</si>
  <si>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</si>
  <si>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</si>
  <si>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</si>
  <si>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</si>
  <si>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</si>
  <si>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</si>
  <si>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</si>
  <si>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</si>
  <si>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</si>
  <si>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</si>
  <si>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</si>
  <si>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</si>
  <si>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</si>
  <si>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</si>
  <si>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</si>
  <si>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</si>
  <si>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</si>
  <si>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</si>
  <si>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</si>
  <si>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</si>
  <si>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</si>
  <si>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</si>
  <si>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</si>
  <si>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</si>
  <si>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</si>
  <si>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</si>
  <si>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</si>
  <si>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</si>
  <si>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</si>
  <si>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</si>
  <si>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</si>
  <si>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</si>
  <si>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</si>
  <si>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</si>
  <si>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</si>
  <si>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</si>
  <si>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</si>
  <si>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</si>
  <si>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</si>
  <si>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</si>
  <si>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</si>
  <si>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</si>
  <si>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</si>
  <si>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</si>
  <si>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</si>
  <si>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</si>
  <si>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</si>
  <si>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</si>
  <si>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</si>
  <si>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</si>
  <si>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</si>
  <si>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</si>
  <si>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</si>
  <si>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</si>
  <si>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</si>
  <si>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</si>
  <si>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</si>
  <si>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</si>
  <si>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</si>
  <si>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</si>
  <si>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</si>
  <si>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</si>
  <si>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</si>
  <si>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</si>
  <si>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</si>
  <si>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</si>
  <si>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</si>
  <si>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</si>
  <si>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</si>
  <si>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</si>
  <si>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</si>
  <si>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</si>
  <si>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</si>
  <si>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</si>
  <si>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</si>
  <si>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</si>
  <si>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</si>
  <si>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</si>
  <si>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</si>
  <si>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</si>
  <si>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</si>
  <si>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</si>
  <si>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</si>
  <si>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</si>
  <si>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</si>
  <si>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</si>
  <si>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</si>
  <si>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</si>
  <si>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</si>
  <si>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</si>
  <si>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</si>
  <si>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</si>
  <si>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</si>
  <si>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</si>
  <si>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</si>
  <si>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</si>
  <si>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</si>
  <si>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</si>
  <si>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</si>
  <si>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</si>
  <si>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</si>
  <si>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</si>
  <si>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</si>
  <si>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</si>
  <si>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</si>
  <si>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</si>
  <si>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</si>
  <si>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</si>
  <si>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</si>
  <si>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</si>
  <si>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</si>
  <si>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</si>
  <si>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</si>
  <si>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</si>
  <si>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</si>
  <si>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</si>
  <si>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</si>
  <si>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</si>
  <si>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</si>
  <si>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</si>
  <si>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</si>
  <si>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</si>
  <si>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</si>
  <si>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</si>
  <si>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</si>
  <si>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</si>
  <si>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</si>
  <si>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</si>
  <si>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</si>
  <si>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</si>
  <si>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</si>
  <si>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</si>
  <si>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</si>
  <si>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</si>
  <si>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</si>
  <si>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</si>
  <si>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</si>
  <si>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</si>
  <si>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</si>
  <si>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</si>
  <si>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岩手県平泉町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</si>
  <si>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</si>
  <si>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</si>
  <si>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</si>
  <si>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</si>
  <si>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</si>
  <si>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</si>
  <si>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</si>
  <si>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</si>
  <si>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</si>
  <si>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</si>
  <si>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</si>
  <si>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</si>
  <si>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</si>
  <si>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</si>
  <si>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</si>
  <si>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</si>
  <si>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</si>
  <si>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</si>
  <si>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</si>
  <si>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</si>
  <si>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健康福祉交流館特別会計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</si>
  <si>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</si>
  <si>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</si>
  <si>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</si>
  <si>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</si>
  <si>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</si>
  <si>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</si>
  <si>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</si>
  <si>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</si>
  <si>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</si>
  <si>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</si>
  <si>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</si>
  <si>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</si>
  <si>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</si>
  <si>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</si>
  <si>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</si>
  <si>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町営駐車場特別会計</t>
    <phoneticPr fontId="5"/>
  </si>
  <si>
    <t>水道事業会計</t>
    <phoneticPr fontId="5"/>
  </si>
  <si>
    <t>簡易水道事業特別会計</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</si>
  <si>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</si>
  <si>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</si>
  <si>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</si>
  <si>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</si>
  <si>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</si>
  <si>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</si>
  <si>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</si>
  <si>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</si>
  <si>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</si>
  <si>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</si>
  <si>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</si>
  <si>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</si>
  <si>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</si>
  <si>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</si>
  <si>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</si>
  <si>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</si>
  <si>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</si>
  <si>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</si>
  <si>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</si>
  <si>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</si>
  <si>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</si>
  <si>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</si>
  <si>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</si>
  <si>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</si>
  <si>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</si>
  <si>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</si>
  <si>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</si>
  <si>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</si>
  <si>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</si>
  <si>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</si>
  <si>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</si>
  <si>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</si>
  <si>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</si>
  <si>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</si>
  <si>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</si>
  <si>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</si>
  <si>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</si>
  <si>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</si>
  <si>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</si>
  <si>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</si>
  <si>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</si>
  <si>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</si>
  <si>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</si>
  <si>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</si>
  <si>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</si>
  <si>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</si>
  <si>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</si>
  <si>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</si>
  <si>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</si>
  <si>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</si>
  <si>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</si>
  <si>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</si>
  <si>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</si>
  <si>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</si>
  <si>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</si>
  <si>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</si>
  <si>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</si>
  <si>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簡易水道事業特別会計</t>
    <phoneticPr fontId="5"/>
  </si>
  <si>
    <t>-</t>
    <phoneticPr fontId="5"/>
  </si>
  <si>
    <t>将来負担比率（(Ｅ)－(Ｆ)）／（(Ｃ)－(Ｄ)）×１００</t>
    <rPh sb="0" eb="2">
      <t>ショウライ</t>
    </rPh>
    <rPh sb="2" eb="4">
      <t>フタン</t>
    </rPh>
    <rPh sb="4" eb="6">
      <t>ヒリツ</t>
    </rPh>
    <phoneticPr fontId="5"/>
  </si>
  <si>
    <t>水道事業会計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</si>
  <si>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</si>
  <si>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</si>
  <si>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</si>
  <si>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</si>
  <si>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</si>
  <si>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</si>
  <si>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</si>
  <si>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</si>
  <si>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</si>
  <si>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</si>
  <si>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</si>
  <si>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</si>
  <si>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</si>
  <si>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</si>
  <si>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</si>
  <si>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</si>
  <si>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</si>
  <si>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</si>
  <si>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</si>
  <si>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</si>
  <si>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</si>
  <si>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</si>
  <si>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</si>
  <si>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</si>
  <si>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</si>
  <si>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</si>
  <si>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</si>
  <si>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</si>
  <si>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</si>
  <si>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</si>
  <si>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</si>
  <si>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</si>
  <si>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</si>
  <si>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</si>
  <si>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</si>
  <si>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</si>
  <si>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</si>
  <si>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</si>
  <si>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</si>
  <si>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</si>
  <si>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</si>
  <si>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</si>
  <si>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</si>
  <si>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</si>
  <si>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</si>
  <si>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</si>
  <si>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</si>
  <si>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</si>
  <si>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</si>
  <si>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</si>
  <si>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</si>
  <si>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</si>
  <si>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</si>
  <si>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</si>
  <si>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</si>
  <si>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</si>
  <si>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</si>
  <si>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</si>
  <si>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</si>
  <si>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</si>
  <si>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</si>
  <si>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</si>
  <si>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</si>
  <si>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</si>
  <si>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</si>
  <si>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</si>
  <si>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</si>
  <si>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</si>
  <si>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</si>
  <si>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</si>
  <si>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</si>
  <si>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</si>
  <si>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</si>
  <si>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</si>
  <si>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</si>
  <si>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</si>
  <si>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</si>
  <si>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</si>
  <si>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</si>
  <si>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</si>
  <si>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</si>
  <si>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</si>
  <si>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</si>
  <si>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国民健康保険特別会計</t>
  </si>
  <si>
    <t>▲ 0.08</t>
  </si>
  <si>
    <t>簡易水道事業特別会計</t>
  </si>
  <si>
    <t>町営駐車場特別会計</t>
  </si>
  <si>
    <t>下水道事業特別会計</t>
  </si>
  <si>
    <t>健康福祉交流館特別会計</t>
  </si>
  <si>
    <t>農業集落排水事業特別会計</t>
  </si>
  <si>
    <t>その他会計（赤字）</t>
  </si>
  <si>
    <t>その他会計（黒字）</t>
  </si>
  <si>
    <t>-</t>
    <phoneticPr fontId="2"/>
  </si>
  <si>
    <t>法適用企業</t>
    <phoneticPr fontId="5"/>
  </si>
  <si>
    <t>法非適用企業</t>
    <phoneticPr fontId="5"/>
  </si>
  <si>
    <t>一関地区広域行政組合（一般会計）</t>
    <rPh sb="0" eb="2">
      <t>イチノセキ</t>
    </rPh>
    <rPh sb="2" eb="4">
      <t>チク</t>
    </rPh>
    <rPh sb="4" eb="6">
      <t>コウイキ</t>
    </rPh>
    <rPh sb="6" eb="8">
      <t>ギョウセイ</t>
    </rPh>
    <rPh sb="8" eb="10">
      <t>クミアイ</t>
    </rPh>
    <rPh sb="11" eb="13">
      <t>イッパン</t>
    </rPh>
    <rPh sb="13" eb="15">
      <t>カイケイ</t>
    </rPh>
    <phoneticPr fontId="2"/>
  </si>
  <si>
    <t>一関地区広域行政組合（介護保険特別会計・事業勘定）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0" eb="22">
      <t>ジギョウ</t>
    </rPh>
    <rPh sb="22" eb="24">
      <t>カンジョウ</t>
    </rPh>
    <phoneticPr fontId="2"/>
  </si>
  <si>
    <t>一関地区広域行政組合（介護保険特別会計・サービス勘定）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4" eb="26">
      <t>カンジョウ</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</si>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</sst>
</file>

<file path=xl/styles.xml><?xml version="1.0" encoding="utf-8"?>
<styleSheet xmlns="http://schemas.openxmlformats.org/spreadsheetml/2006/main">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131263</c:v>
                </c:pt>
                <c:pt idx="1">
                  <c:v>89535</c:v>
                </c:pt>
                <c:pt idx="2">
                  <c:v>90188</c:v>
                </c:pt>
                <c:pt idx="3">
                  <c:v>64873</c:v>
                </c:pt>
                <c:pt idx="4">
                  <c:v>71845</c:v>
                </c:pt>
              </c:numCache>
            </c:numRef>
          </c:val>
        </c:ser>
        <c:dLbls/>
        <c:marker val="1"/>
        <c:axId val="105375616"/>
        <c:axId val="105377152"/>
      </c:lineChart>
      <c:catAx>
        <c:axId val="10537561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377152"/>
        <c:crosses val="autoZero"/>
        <c:auto val="1"/>
        <c:lblAlgn val="ctr"/>
        <c:lblOffset val="100"/>
        <c:tickLblSkip val="1"/>
        <c:tickMarkSkip val="1"/>
      </c:catAx>
      <c:valAx>
        <c:axId val="105377152"/>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37561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3.59</c:v>
                </c:pt>
                <c:pt idx="1">
                  <c:v>3.17</c:v>
                </c:pt>
                <c:pt idx="2">
                  <c:v>4.42</c:v>
                </c:pt>
                <c:pt idx="3">
                  <c:v>4.7</c:v>
                </c:pt>
                <c:pt idx="4">
                  <c:v>4.4800000000000004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25.73</c:v>
                </c:pt>
                <c:pt idx="1">
                  <c:v>28.41</c:v>
                </c:pt>
                <c:pt idx="2">
                  <c:v>33.340000000000003</c:v>
                </c:pt>
                <c:pt idx="3">
                  <c:v>37.76</c:v>
                </c:pt>
                <c:pt idx="4">
                  <c:v>39.36</c:v>
                </c:pt>
              </c:numCache>
            </c:numRef>
          </c:val>
        </c:ser>
        <c:dLbls/>
        <c:gapWidth val="250"/>
        <c:overlap val="100"/>
        <c:axId val="112675840"/>
        <c:axId val="11287833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12.81</c:v>
                </c:pt>
                <c:pt idx="1">
                  <c:v>1.51</c:v>
                </c:pt>
                <c:pt idx="2">
                  <c:v>5.75</c:v>
                </c:pt>
                <c:pt idx="3">
                  <c:v>3.62</c:v>
                </c:pt>
                <c:pt idx="4">
                  <c:v>2.71</c:v>
                </c:pt>
              </c:numCache>
            </c:numRef>
          </c:val>
        </c:ser>
        <c:dLbls/>
        <c:marker val="1"/>
        <c:axId val="112675840"/>
        <c:axId val="112878336"/>
      </c:lineChart>
      <c:catAx>
        <c:axId val="11267584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2878336"/>
        <c:crosses val="autoZero"/>
        <c:auto val="1"/>
        <c:lblAlgn val="ctr"/>
        <c:lblOffset val="100"/>
        <c:tickLblSkip val="1"/>
        <c:tickMarkSkip val="1"/>
      </c:catAx>
      <c:valAx>
        <c:axId val="1128783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6758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0.02</c:v>
                </c:pt>
                <c:pt idx="8">
                  <c:v>#N/A</c:v>
                </c:pt>
                <c:pt idx="9">
                  <c:v>0.03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0.01</c:v>
                </c:pt>
                <c:pt idx="4">
                  <c:v>#N/A</c:v>
                </c:pt>
                <c:pt idx="5">
                  <c:v>0.03</c:v>
                </c:pt>
                <c:pt idx="6">
                  <c:v>#N/A</c:v>
                </c:pt>
                <c:pt idx="7">
                  <c:v>0.02</c:v>
                </c:pt>
                <c:pt idx="8">
                  <c:v>#N/A</c:v>
                </c:pt>
                <c:pt idx="9">
                  <c:v>0.06</c:v>
                </c:pt>
              </c:numCache>
            </c:numRef>
          </c:val>
        </c:ser>
        <c:ser>
          <c:idx val="3"/>
          <c:order val="3"/>
          <c:tx>
            <c:strRef>
              <c:f>データシート!$A$30</c:f>
              <c:strCache>
                <c:ptCount val="1"/>
                <c:pt idx="0">
                  <c:v>健康福祉交流館特別会計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0.04</c:v>
                </c:pt>
                <c:pt idx="4">
                  <c:v>#N/A</c:v>
                </c:pt>
                <c:pt idx="5">
                  <c:v>0.21</c:v>
                </c:pt>
                <c:pt idx="6">
                  <c:v>#N/A</c:v>
                </c:pt>
                <c:pt idx="7">
                  <c:v>0.08</c:v>
                </c:pt>
                <c:pt idx="8">
                  <c:v>#N/A</c:v>
                </c:pt>
                <c:pt idx="9">
                  <c:v>0.11</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0.12</c:v>
                </c:pt>
                <c:pt idx="2">
                  <c:v>#N/A</c:v>
                </c:pt>
                <c:pt idx="3">
                  <c:v>0.34</c:v>
                </c:pt>
                <c:pt idx="4">
                  <c:v>#N/A</c:v>
                </c:pt>
                <c:pt idx="5">
                  <c:v>0.12</c:v>
                </c:pt>
                <c:pt idx="6">
                  <c:v>#N/A</c:v>
                </c:pt>
                <c:pt idx="7">
                  <c:v>0.16</c:v>
                </c:pt>
                <c:pt idx="8">
                  <c:v>#N/A</c:v>
                </c:pt>
                <c:pt idx="9">
                  <c:v>0.12</c:v>
                </c:pt>
              </c:numCache>
            </c:numRef>
          </c:val>
        </c:ser>
        <c:ser>
          <c:idx val="5"/>
          <c:order val="5"/>
          <c:tx>
            <c:strRef>
              <c:f>データシート!$A$32</c:f>
              <c:strCache>
                <c:ptCount val="1"/>
                <c:pt idx="0">
                  <c:v>町営駐車場特別会計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0.41</c:v>
                </c:pt>
                <c:pt idx="2">
                  <c:v>#N/A</c:v>
                </c:pt>
                <c:pt idx="3">
                  <c:v>0.34</c:v>
                </c:pt>
                <c:pt idx="4">
                  <c:v>#N/A</c:v>
                </c:pt>
                <c:pt idx="5">
                  <c:v>0.2</c:v>
                </c:pt>
                <c:pt idx="6">
                  <c:v>#N/A</c:v>
                </c:pt>
                <c:pt idx="7">
                  <c:v>0.19</c:v>
                </c:pt>
                <c:pt idx="8">
                  <c:v>#N/A</c:v>
                </c:pt>
                <c:pt idx="9">
                  <c:v>0.23</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0.19</c:v>
                </c:pt>
                <c:pt idx="2">
                  <c:v>#N/A</c:v>
                </c:pt>
                <c:pt idx="3">
                  <c:v>0.15</c:v>
                </c:pt>
                <c:pt idx="4">
                  <c:v>#N/A</c:v>
                </c:pt>
                <c:pt idx="5">
                  <c:v>0.21</c:v>
                </c:pt>
                <c:pt idx="6">
                  <c:v>#N/A</c:v>
                </c:pt>
                <c:pt idx="7">
                  <c:v>0.33</c:v>
                </c:pt>
                <c:pt idx="8">
                  <c:v>#N/A</c:v>
                </c:pt>
                <c:pt idx="9">
                  <c:v>0.5</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0.51</c:v>
                </c:pt>
                <c:pt idx="2">
                  <c:v>0.08</c:v>
                </c:pt>
                <c:pt idx="3">
                  <c:v>#N/A</c:v>
                </c:pt>
                <c:pt idx="4">
                  <c:v>#N/A</c:v>
                </c:pt>
                <c:pt idx="5">
                  <c:v>2</c:v>
                </c:pt>
                <c:pt idx="6">
                  <c:v>#N/A</c:v>
                </c:pt>
                <c:pt idx="7">
                  <c:v>3.29</c:v>
                </c:pt>
                <c:pt idx="8">
                  <c:v>#N/A</c:v>
                </c:pt>
                <c:pt idx="9">
                  <c:v>3.18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3.57</c:v>
                </c:pt>
                <c:pt idx="2">
                  <c:v>#N/A</c:v>
                </c:pt>
                <c:pt idx="3">
                  <c:v>3.12</c:v>
                </c:pt>
                <c:pt idx="4">
                  <c:v>#N/A</c:v>
                </c:pt>
                <c:pt idx="5">
                  <c:v>4.2</c:v>
                </c:pt>
                <c:pt idx="6">
                  <c:v>#N/A</c:v>
                </c:pt>
                <c:pt idx="7">
                  <c:v>4.6100000000000003</c:v>
                </c:pt>
                <c:pt idx="8">
                  <c:v>#N/A</c:v>
                </c:pt>
                <c:pt idx="9">
                  <c:v>4.3600000000000003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8.11</c:v>
                </c:pt>
                <c:pt idx="2">
                  <c:v>#N/A</c:v>
                </c:pt>
                <c:pt idx="3">
                  <c:v>8.6300000000000008</c:v>
                </c:pt>
                <c:pt idx="4">
                  <c:v>#N/A</c:v>
                </c:pt>
                <c:pt idx="5">
                  <c:v>8.51</c:v>
                </c:pt>
                <c:pt idx="6">
                  <c:v>#N/A</c:v>
                </c:pt>
                <c:pt idx="7">
                  <c:v>8.9700000000000006</c:v>
                </c:pt>
                <c:pt idx="8">
                  <c:v>#N/A</c:v>
                </c:pt>
                <c:pt idx="9">
                  <c:v>9.34</c:v>
                </c:pt>
              </c:numCache>
            </c:numRef>
          </c:val>
        </c:ser>
        <c:dLbls/>
        <c:overlap val="100"/>
        <c:axId val="113912448"/>
        <c:axId val="114180480"/>
      </c:barChart>
      <c:catAx>
        <c:axId val="1139124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180480"/>
        <c:crosses val="autoZero"/>
        <c:auto val="1"/>
        <c:lblAlgn val="ctr"/>
        <c:lblOffset val="100"/>
        <c:tickLblSkip val="1"/>
        <c:tickMarkSkip val="1"/>
      </c:catAx>
      <c:valAx>
        <c:axId val="11418048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91244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478</c:v>
                </c:pt>
                <c:pt idx="5">
                  <c:v>479</c:v>
                </c:pt>
                <c:pt idx="8">
                  <c:v>509</c:v>
                </c:pt>
                <c:pt idx="11">
                  <c:v>486</c:v>
                </c:pt>
                <c:pt idx="14">
                  <c:v>475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12</c:v>
                </c:pt>
                <c:pt idx="3">
                  <c:v>11</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24</c:v>
                </c:pt>
                <c:pt idx="3">
                  <c:v>13</c:v>
                </c:pt>
                <c:pt idx="6">
                  <c:v>12</c:v>
                </c:pt>
                <c:pt idx="9">
                  <c:v>13</c:v>
                </c:pt>
                <c:pt idx="12">
                  <c:v>13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204</c:v>
                </c:pt>
                <c:pt idx="3">
                  <c:v>197</c:v>
                </c:pt>
                <c:pt idx="6">
                  <c:v>191</c:v>
                </c:pt>
                <c:pt idx="9">
                  <c:v>192</c:v>
                </c:pt>
                <c:pt idx="12">
                  <c:v>178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592</c:v>
                </c:pt>
                <c:pt idx="3">
                  <c:v>560</c:v>
                </c:pt>
                <c:pt idx="6">
                  <c:v>529</c:v>
                </c:pt>
                <c:pt idx="9">
                  <c:v>502</c:v>
                </c:pt>
                <c:pt idx="12">
                  <c:v>504</c:v>
                </c:pt>
              </c:numCache>
            </c:numRef>
          </c:val>
        </c:ser>
        <c:dLbls/>
        <c:gapWidth val="100"/>
        <c:overlap val="100"/>
        <c:axId val="114830336"/>
        <c:axId val="11484441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354</c:v>
                </c:pt>
                <c:pt idx="2">
                  <c:v>#N/A</c:v>
                </c:pt>
                <c:pt idx="3">
                  <c:v>#N/A</c:v>
                </c:pt>
                <c:pt idx="4">
                  <c:v>302</c:v>
                </c:pt>
                <c:pt idx="5">
                  <c:v>#N/A</c:v>
                </c:pt>
                <c:pt idx="6">
                  <c:v>#N/A</c:v>
                </c:pt>
                <c:pt idx="7">
                  <c:v>224</c:v>
                </c:pt>
                <c:pt idx="8">
                  <c:v>#N/A</c:v>
                </c:pt>
                <c:pt idx="9">
                  <c:v>#N/A</c:v>
                </c:pt>
                <c:pt idx="10">
                  <c:v>222</c:v>
                </c:pt>
                <c:pt idx="11">
                  <c:v>#N/A</c:v>
                </c:pt>
                <c:pt idx="12">
                  <c:v>#N/A</c:v>
                </c:pt>
                <c:pt idx="13">
                  <c:v>221</c:v>
                </c:pt>
                <c:pt idx="14">
                  <c:v>#N/A</c:v>
                </c:pt>
              </c:numCache>
            </c:numRef>
          </c:val>
        </c:ser>
        <c:dLbls/>
        <c:marker val="1"/>
        <c:axId val="114830336"/>
        <c:axId val="114844416"/>
      </c:lineChart>
      <c:catAx>
        <c:axId val="1148303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844416"/>
        <c:crosses val="autoZero"/>
        <c:auto val="1"/>
        <c:lblAlgn val="ctr"/>
        <c:lblOffset val="100"/>
        <c:tickLblSkip val="1"/>
        <c:tickMarkSkip val="1"/>
      </c:catAx>
      <c:valAx>
        <c:axId val="11484441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83033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5232</c:v>
                </c:pt>
                <c:pt idx="5">
                  <c:v>5010</c:v>
                </c:pt>
                <c:pt idx="8">
                  <c:v>4901</c:v>
                </c:pt>
                <c:pt idx="11">
                  <c:v>4827</c:v>
                </c:pt>
                <c:pt idx="14">
                  <c:v>4670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332</c:v>
                </c:pt>
                <c:pt idx="5">
                  <c:v>326</c:v>
                </c:pt>
                <c:pt idx="8">
                  <c:v>275</c:v>
                </c:pt>
                <c:pt idx="11">
                  <c:v>235</c:v>
                </c:pt>
                <c:pt idx="14">
                  <c:v>195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1262</c:v>
                </c:pt>
                <c:pt idx="5">
                  <c:v>1386</c:v>
                </c:pt>
                <c:pt idx="8">
                  <c:v>1641</c:v>
                </c:pt>
                <c:pt idx="11">
                  <c:v>1852</c:v>
                </c:pt>
                <c:pt idx="14">
                  <c:v>2023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881</c:v>
                </c:pt>
                <c:pt idx="3">
                  <c:v>892</c:v>
                </c:pt>
                <c:pt idx="6">
                  <c:v>711</c:v>
                </c:pt>
                <c:pt idx="9">
                  <c:v>640</c:v>
                </c:pt>
                <c:pt idx="12">
                  <c:v>584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80</c:v>
                </c:pt>
                <c:pt idx="3">
                  <c:v>69</c:v>
                </c:pt>
                <c:pt idx="6">
                  <c:v>58</c:v>
                </c:pt>
                <c:pt idx="9">
                  <c:v>45</c:v>
                </c:pt>
                <c:pt idx="12">
                  <c:v>32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2381</c:v>
                </c:pt>
                <c:pt idx="3">
                  <c:v>2372</c:v>
                </c:pt>
                <c:pt idx="6">
                  <c:v>2413</c:v>
                </c:pt>
                <c:pt idx="9">
                  <c:v>2337</c:v>
                </c:pt>
                <c:pt idx="12">
                  <c:v>2415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c:v>
                </c:pt>
                <c:pt idx="3">
                  <c:v>9</c:v>
                </c:pt>
                <c:pt idx="6">
                  <c:v>8</c:v>
                </c:pt>
                <c:pt idx="9">
                  <c:v>7</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5390</c:v>
                </c:pt>
                <c:pt idx="3">
                  <c:v>5313</c:v>
                </c:pt>
                <c:pt idx="6">
                  <c:v>5156</c:v>
                </c:pt>
                <c:pt idx="9">
                  <c:v>5009</c:v>
                </c:pt>
                <c:pt idx="12">
                  <c:v>4852</c:v>
                </c:pt>
              </c:numCache>
            </c:numRef>
          </c:val>
        </c:ser>
        <c:dLbls/>
        <c:gapWidth val="100"/>
        <c:overlap val="100"/>
        <c:axId val="115274496"/>
        <c:axId val="1152760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1925</c:v>
                </c:pt>
                <c:pt idx="2">
                  <c:v>#N/A</c:v>
                </c:pt>
                <c:pt idx="3">
                  <c:v>#N/A</c:v>
                </c:pt>
                <c:pt idx="4">
                  <c:v>1933</c:v>
                </c:pt>
                <c:pt idx="5">
                  <c:v>#N/A</c:v>
                </c:pt>
                <c:pt idx="6">
                  <c:v>#N/A</c:v>
                </c:pt>
                <c:pt idx="7">
                  <c:v>1528</c:v>
                </c:pt>
                <c:pt idx="8">
                  <c:v>#N/A</c:v>
                </c:pt>
                <c:pt idx="9">
                  <c:v>#N/A</c:v>
                </c:pt>
                <c:pt idx="10">
                  <c:v>1123</c:v>
                </c:pt>
                <c:pt idx="11">
                  <c:v>#N/A</c:v>
                </c:pt>
                <c:pt idx="12">
                  <c:v>#N/A</c:v>
                </c:pt>
                <c:pt idx="13">
                  <c:v>1002</c:v>
                </c:pt>
                <c:pt idx="14">
                  <c:v>#N/A</c:v>
                </c:pt>
              </c:numCache>
            </c:numRef>
          </c:val>
        </c:ser>
        <c:dLbls/>
        <c:marker val="1"/>
        <c:axId val="115274496"/>
        <c:axId val="115276032"/>
      </c:lineChart>
      <c:catAx>
        <c:axId val="1152744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276032"/>
        <c:crosses val="autoZero"/>
        <c:auto val="1"/>
        <c:lblAlgn val="ctr"/>
        <c:lblOffset val="100"/>
        <c:tickLblSkip val="1"/>
        <c:tickMarkSkip val="1"/>
      </c:catAx>
      <c:valAx>
        <c:axId val="1152760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27449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dk1"/>
              </a:solidFill>
              <a:effectLst/>
              <a:latin typeface="+mn-lt"/>
              <a:ea typeface="+mn-ea"/>
              <a:cs typeface="+mn-cs"/>
            </a:rPr>
            <a:t>○元利償還金･･･Ｈ</a:t>
          </a:r>
          <a:r>
            <a:rPr lang="en-US" altLang="ja-JP" sz="1000" b="0" i="0" baseline="0">
              <a:solidFill>
                <a:schemeClr val="dk1"/>
              </a:solidFill>
              <a:effectLst/>
              <a:latin typeface="+mn-lt"/>
              <a:ea typeface="+mn-ea"/>
              <a:cs typeface="+mn-cs"/>
            </a:rPr>
            <a:t>19</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21</a:t>
          </a:r>
          <a:r>
            <a:rPr lang="ja-JP" altLang="ja-JP" sz="1000" b="0" i="0" baseline="0">
              <a:solidFill>
                <a:schemeClr val="dk1"/>
              </a:solidFill>
              <a:effectLst/>
              <a:latin typeface="+mn-lt"/>
              <a:ea typeface="+mn-ea"/>
              <a:cs typeface="+mn-cs"/>
            </a:rPr>
            <a:t>年度の</a:t>
          </a:r>
          <a:r>
            <a:rPr lang="en-US" altLang="ja-JP" sz="1000" b="0" i="0" baseline="0">
              <a:solidFill>
                <a:schemeClr val="dk1"/>
              </a:solidFill>
              <a:effectLst/>
              <a:latin typeface="+mn-lt"/>
              <a:ea typeface="+mn-ea"/>
              <a:cs typeface="+mn-cs"/>
            </a:rPr>
            <a:t>3</a:t>
          </a:r>
          <a:r>
            <a:rPr lang="ja-JP" altLang="ja-JP" sz="1000" b="0" i="0" baseline="0">
              <a:solidFill>
                <a:schemeClr val="dk1"/>
              </a:solidFill>
              <a:effectLst/>
              <a:latin typeface="+mn-lt"/>
              <a:ea typeface="+mn-ea"/>
              <a:cs typeface="+mn-cs"/>
            </a:rPr>
            <a:t>ヵ年にわたり高利率の起債を繰り上げ償還したことや、新規発行の起債をプライマリーバランス黒字に配慮して発行したことによりＨ</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年度</a:t>
          </a:r>
          <a:r>
            <a:rPr lang="en-US" altLang="ja-JP" sz="1000" b="0" i="0" baseline="0">
              <a:solidFill>
                <a:schemeClr val="dk1"/>
              </a:solidFill>
              <a:effectLst/>
              <a:latin typeface="+mn-lt"/>
              <a:ea typeface="+mn-ea"/>
              <a:cs typeface="+mn-cs"/>
            </a:rPr>
            <a:t>502</a:t>
          </a:r>
          <a:r>
            <a:rPr lang="ja-JP" altLang="ja-JP" sz="1000" b="0" i="0" baseline="0">
              <a:solidFill>
                <a:schemeClr val="dk1"/>
              </a:solidFill>
              <a:effectLst/>
              <a:latin typeface="+mn-lt"/>
              <a:ea typeface="+mn-ea"/>
              <a:cs typeface="+mn-cs"/>
            </a:rPr>
            <a:t>百万円まで減少した。Ｈ</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年度は中学校建設による償還金の増などにより</a:t>
          </a:r>
          <a:r>
            <a:rPr lang="en-US" altLang="ja-JP" sz="1000" b="0" i="0" baseline="0">
              <a:solidFill>
                <a:schemeClr val="dk1"/>
              </a:solidFill>
              <a:effectLst/>
              <a:latin typeface="+mn-lt"/>
              <a:ea typeface="+mn-ea"/>
              <a:cs typeface="+mn-cs"/>
            </a:rPr>
            <a:t>504</a:t>
          </a:r>
          <a:r>
            <a:rPr lang="ja-JP" altLang="ja-JP" sz="1000" b="0" i="0" baseline="0">
              <a:solidFill>
                <a:schemeClr val="dk1"/>
              </a:solidFill>
              <a:effectLst/>
              <a:latin typeface="+mn-lt"/>
              <a:ea typeface="+mn-ea"/>
              <a:cs typeface="+mn-cs"/>
            </a:rPr>
            <a:t>百万円となった。（前年度</a:t>
          </a:r>
          <a:r>
            <a:rPr lang="en-US" altLang="ja-JP" sz="1000" b="0" i="0" baseline="0">
              <a:solidFill>
                <a:schemeClr val="dk1"/>
              </a:solidFill>
              <a:effectLst/>
              <a:latin typeface="+mn-lt"/>
              <a:ea typeface="+mn-ea"/>
              <a:cs typeface="+mn-cs"/>
            </a:rPr>
            <a:t>2</a:t>
          </a:r>
          <a:r>
            <a:rPr lang="ja-JP" altLang="ja-JP" sz="1000" b="0" i="0" baseline="0">
              <a:solidFill>
                <a:schemeClr val="dk1"/>
              </a:solidFill>
              <a:effectLst/>
              <a:latin typeface="+mn-lt"/>
              <a:ea typeface="+mn-ea"/>
              <a:cs typeface="+mn-cs"/>
            </a:rPr>
            <a:t>百万円増）。</a:t>
          </a:r>
          <a:endParaRPr lang="ja-JP" altLang="ja-JP" sz="1000">
            <a:effectLst/>
          </a:endParaRPr>
        </a:p>
        <a:p>
          <a:pPr rtl="0"/>
          <a:r>
            <a:rPr lang="ja-JP" altLang="ja-JP" sz="1000" b="0" i="0" baseline="0">
              <a:solidFill>
                <a:schemeClr val="dk1"/>
              </a:solidFill>
              <a:effectLst/>
              <a:latin typeface="+mn-lt"/>
              <a:ea typeface="+mn-ea"/>
              <a:cs typeface="+mn-cs"/>
            </a:rPr>
            <a:t>○公営企業債の元利償還に対する繰入金･･･下水道事業特別会計等においても事業費を過大にならないよう計画的な実施によりＨ</a:t>
          </a:r>
          <a:r>
            <a:rPr lang="en-US" altLang="ja-JP" sz="1000" b="0" i="0" baseline="0">
              <a:solidFill>
                <a:schemeClr val="dk1"/>
              </a:solidFill>
              <a:effectLst/>
              <a:latin typeface="+mn-lt"/>
              <a:ea typeface="+mn-ea"/>
              <a:cs typeface="+mn-cs"/>
            </a:rPr>
            <a:t>22</a:t>
          </a:r>
          <a:r>
            <a:rPr lang="ja-JP" altLang="ja-JP" sz="1000" b="0" i="0" baseline="0">
              <a:solidFill>
                <a:schemeClr val="dk1"/>
              </a:solidFill>
              <a:effectLst/>
              <a:latin typeface="+mn-lt"/>
              <a:ea typeface="+mn-ea"/>
              <a:cs typeface="+mn-cs"/>
            </a:rPr>
            <a:t>年度以降Ｈ</a:t>
          </a:r>
          <a:r>
            <a:rPr lang="en-US" altLang="ja-JP" sz="1000" b="0" i="0" baseline="0">
              <a:solidFill>
                <a:schemeClr val="dk1"/>
              </a:solidFill>
              <a:effectLst/>
              <a:latin typeface="+mn-lt"/>
              <a:ea typeface="+mn-ea"/>
              <a:cs typeface="+mn-cs"/>
            </a:rPr>
            <a:t>25</a:t>
          </a:r>
          <a:r>
            <a:rPr lang="ja-JP" altLang="ja-JP" sz="1000" b="0" i="0" baseline="0">
              <a:solidFill>
                <a:schemeClr val="dk1"/>
              </a:solidFill>
              <a:effectLst/>
              <a:latin typeface="+mn-lt"/>
              <a:ea typeface="+mn-ea"/>
              <a:cs typeface="+mn-cs"/>
            </a:rPr>
            <a:t>年度まで減少し、Ｈ</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年度は</a:t>
          </a:r>
          <a:r>
            <a:rPr lang="en-US" altLang="ja-JP" sz="1000" b="0" i="0" baseline="0">
              <a:solidFill>
                <a:schemeClr val="dk1"/>
              </a:solidFill>
              <a:effectLst/>
              <a:latin typeface="+mn-lt"/>
              <a:ea typeface="+mn-ea"/>
              <a:cs typeface="+mn-cs"/>
            </a:rPr>
            <a:t>192</a:t>
          </a:r>
          <a:r>
            <a:rPr lang="ja-JP" altLang="ja-JP" sz="1000" b="0" i="0" baseline="0">
              <a:solidFill>
                <a:schemeClr val="dk1"/>
              </a:solidFill>
              <a:effectLst/>
              <a:latin typeface="+mn-lt"/>
              <a:ea typeface="+mn-ea"/>
              <a:cs typeface="+mn-cs"/>
            </a:rPr>
            <a:t>百万円と微増となったものの、Ｈ</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年度は</a:t>
          </a:r>
          <a:r>
            <a:rPr lang="en-US" altLang="ja-JP" sz="1000" b="0" i="0" baseline="0">
              <a:solidFill>
                <a:schemeClr val="dk1"/>
              </a:solidFill>
              <a:effectLst/>
              <a:latin typeface="+mn-lt"/>
              <a:ea typeface="+mn-ea"/>
              <a:cs typeface="+mn-cs"/>
            </a:rPr>
            <a:t>178</a:t>
          </a:r>
          <a:r>
            <a:rPr lang="ja-JP" altLang="ja-JP" sz="1000" b="0" i="0" baseline="0">
              <a:solidFill>
                <a:schemeClr val="dk1"/>
              </a:solidFill>
              <a:effectLst/>
              <a:latin typeface="+mn-lt"/>
              <a:ea typeface="+mn-ea"/>
              <a:cs typeface="+mn-cs"/>
            </a:rPr>
            <a:t>百万円と前年度</a:t>
          </a:r>
          <a:r>
            <a:rPr lang="en-US" altLang="ja-JP" sz="1000" b="0" i="0" baseline="0">
              <a:solidFill>
                <a:schemeClr val="dk1"/>
              </a:solidFill>
              <a:effectLst/>
              <a:latin typeface="+mn-lt"/>
              <a:ea typeface="+mn-ea"/>
              <a:cs typeface="+mn-cs"/>
            </a:rPr>
            <a:t>14</a:t>
          </a:r>
          <a:r>
            <a:rPr lang="ja-JP" altLang="ja-JP" sz="1000" b="0" i="0" baseline="0">
              <a:solidFill>
                <a:schemeClr val="dk1"/>
              </a:solidFill>
              <a:effectLst/>
              <a:latin typeface="+mn-lt"/>
              <a:ea typeface="+mn-ea"/>
              <a:cs typeface="+mn-cs"/>
            </a:rPr>
            <a:t>百万円減額となった。</a:t>
          </a:r>
          <a:endParaRPr lang="ja-JP" altLang="ja-JP" sz="1000">
            <a:effectLst/>
          </a:endParaRPr>
        </a:p>
        <a:p>
          <a:pPr rtl="0"/>
          <a:r>
            <a:rPr lang="ja-JP" altLang="ja-JP" sz="1000" b="0" i="0" baseline="0">
              <a:solidFill>
                <a:schemeClr val="dk1"/>
              </a:solidFill>
              <a:effectLst/>
              <a:latin typeface="+mn-lt"/>
              <a:ea typeface="+mn-ea"/>
              <a:cs typeface="+mn-cs"/>
            </a:rPr>
            <a:t>○組合等が起こした地方債の元利償還金に対する負担金等･･･一関地方広域行政組合の負担金であり、減少していたが、Ｈ</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a:t>
          </a:r>
          <a:r>
            <a:rPr lang="en-US" altLang="ja-JP" sz="1000" b="0" i="0" baseline="0">
              <a:solidFill>
                <a:schemeClr val="dk1"/>
              </a:solidFill>
              <a:effectLst/>
              <a:latin typeface="+mn-lt"/>
              <a:ea typeface="+mn-ea"/>
              <a:cs typeface="+mn-cs"/>
            </a:rPr>
            <a:t>13</a:t>
          </a:r>
          <a:r>
            <a:rPr lang="ja-JP" altLang="ja-JP" sz="1000" b="0" i="0" baseline="0">
              <a:solidFill>
                <a:schemeClr val="dk1"/>
              </a:solidFill>
              <a:effectLst/>
              <a:latin typeface="+mn-lt"/>
              <a:ea typeface="+mn-ea"/>
              <a:cs typeface="+mn-cs"/>
            </a:rPr>
            <a:t>百万円となった。</a:t>
          </a:r>
          <a:endParaRPr lang="ja-JP" altLang="ja-JP" sz="1000">
            <a:effectLst/>
          </a:endParaRPr>
        </a:p>
        <a:p>
          <a:pPr rtl="0"/>
          <a:r>
            <a:rPr lang="ja-JP" altLang="ja-JP" sz="1000" b="0" i="0" baseline="0">
              <a:solidFill>
                <a:schemeClr val="dk1"/>
              </a:solidFill>
              <a:effectLst/>
              <a:latin typeface="+mn-lt"/>
              <a:ea typeface="+mn-ea"/>
              <a:cs typeface="+mn-cs"/>
            </a:rPr>
            <a:t>○債務負担行為に基づく支出額･･･近年圃場整備等の新たな事業を行っていないことなどから年々減少している。</a:t>
          </a:r>
          <a:endParaRPr lang="ja-JP" altLang="ja-JP" sz="1000">
            <a:effectLst/>
          </a:endParaRPr>
        </a:p>
        <a:p>
          <a:pPr rtl="0"/>
          <a:r>
            <a:rPr lang="ja-JP" altLang="ja-JP" sz="1000" b="0" i="0" baseline="0">
              <a:solidFill>
                <a:schemeClr val="dk1"/>
              </a:solidFill>
              <a:effectLst/>
              <a:latin typeface="+mn-lt"/>
              <a:ea typeface="+mn-ea"/>
              <a:cs typeface="+mn-cs"/>
            </a:rPr>
            <a:t>○算入公債費等･･･過去の起債に対する基準財政需要額であり、臨時財政対策債の償還分など増額なるも、道路関係の</a:t>
          </a:r>
          <a:r>
            <a:rPr lang="ja-JP" altLang="en-US" sz="1000" b="0" i="0" baseline="0">
              <a:solidFill>
                <a:schemeClr val="dk1"/>
              </a:solidFill>
              <a:effectLst/>
              <a:latin typeface="+mn-lt"/>
              <a:ea typeface="+mn-ea"/>
              <a:cs typeface="+mn-cs"/>
            </a:rPr>
            <a:t>算</a:t>
          </a:r>
          <a:r>
            <a:rPr lang="ja-JP" altLang="ja-JP" sz="1000" b="0" i="0" baseline="0">
              <a:solidFill>
                <a:schemeClr val="dk1"/>
              </a:solidFill>
              <a:effectLst/>
              <a:latin typeface="+mn-lt"/>
              <a:ea typeface="+mn-ea"/>
              <a:cs typeface="+mn-cs"/>
            </a:rPr>
            <a:t>入公債費の減額により、前年度</a:t>
          </a:r>
          <a:r>
            <a:rPr lang="en-US" altLang="ja-JP" sz="1000" b="0" i="0" baseline="0">
              <a:solidFill>
                <a:schemeClr val="dk1"/>
              </a:solidFill>
              <a:effectLst/>
              <a:latin typeface="+mn-lt"/>
              <a:ea typeface="+mn-ea"/>
              <a:cs typeface="+mn-cs"/>
            </a:rPr>
            <a:t>11</a:t>
          </a:r>
          <a:r>
            <a:rPr lang="ja-JP" altLang="ja-JP" sz="1000" b="0" i="0" baseline="0">
              <a:solidFill>
                <a:schemeClr val="dk1"/>
              </a:solidFill>
              <a:effectLst/>
              <a:latin typeface="+mn-lt"/>
              <a:ea typeface="+mn-ea"/>
              <a:cs typeface="+mn-cs"/>
            </a:rPr>
            <a:t>百万円減の</a:t>
          </a:r>
          <a:r>
            <a:rPr lang="en-US" altLang="ja-JP" sz="1000" b="0" i="0" baseline="0">
              <a:solidFill>
                <a:schemeClr val="dk1"/>
              </a:solidFill>
              <a:effectLst/>
              <a:latin typeface="+mn-lt"/>
              <a:ea typeface="+mn-ea"/>
              <a:cs typeface="+mn-cs"/>
            </a:rPr>
            <a:t>475</a:t>
          </a:r>
          <a:r>
            <a:rPr lang="ja-JP" altLang="ja-JP" sz="1000" b="0" i="0" baseline="0">
              <a:solidFill>
                <a:schemeClr val="dk1"/>
              </a:solidFill>
              <a:effectLst/>
              <a:latin typeface="+mn-lt"/>
              <a:ea typeface="+mn-ea"/>
              <a:cs typeface="+mn-cs"/>
            </a:rPr>
            <a:t>百万円となた。</a:t>
          </a:r>
          <a:endParaRPr lang="ja-JP" altLang="ja-JP" sz="1000">
            <a:effectLst/>
          </a:endParaRPr>
        </a:p>
        <a:p>
          <a:pPr rtl="0"/>
          <a:r>
            <a:rPr lang="ja-JP" altLang="ja-JP" sz="1000" b="0" i="0" baseline="0">
              <a:solidFill>
                <a:schemeClr val="dk1"/>
              </a:solidFill>
              <a:effectLst/>
              <a:latin typeface="+mn-lt"/>
              <a:ea typeface="+mn-ea"/>
              <a:cs typeface="+mn-cs"/>
            </a:rPr>
            <a:t>○実質公債費比率の分子･･･元利償還金が年々減少し、実質公債費等が減少している。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dk1"/>
              </a:solidFill>
              <a:effectLst/>
              <a:latin typeface="+mn-lt"/>
              <a:ea typeface="+mn-ea"/>
              <a:cs typeface="+mn-cs"/>
            </a:rPr>
            <a:t>○一般会計等に係る地方債残高</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Ｈ</a:t>
          </a:r>
          <a:r>
            <a:rPr lang="en-US" altLang="ja-JP" sz="1000" b="0" i="0" baseline="0">
              <a:solidFill>
                <a:schemeClr val="dk1"/>
              </a:solidFill>
              <a:effectLst/>
              <a:latin typeface="+mn-lt"/>
              <a:ea typeface="+mn-ea"/>
              <a:cs typeface="+mn-cs"/>
            </a:rPr>
            <a:t>19</a:t>
          </a:r>
          <a:r>
            <a:rPr lang="ja-JP" altLang="ja-JP" sz="1000" b="0" i="0" baseline="0">
              <a:solidFill>
                <a:schemeClr val="dk1"/>
              </a:solidFill>
              <a:effectLst/>
              <a:latin typeface="+mn-lt"/>
              <a:ea typeface="+mn-ea"/>
              <a:cs typeface="+mn-cs"/>
            </a:rPr>
            <a:t>年度をピークにＨ</a:t>
          </a:r>
          <a:r>
            <a:rPr lang="en-US" altLang="ja-JP" sz="1000" b="0" i="0" baseline="0">
              <a:solidFill>
                <a:schemeClr val="dk1"/>
              </a:solidFill>
              <a:effectLst/>
              <a:latin typeface="+mn-lt"/>
              <a:ea typeface="+mn-ea"/>
              <a:cs typeface="+mn-cs"/>
            </a:rPr>
            <a:t>22</a:t>
          </a:r>
          <a:r>
            <a:rPr lang="ja-JP" altLang="ja-JP" sz="1000" b="0" i="0" baseline="0">
              <a:solidFill>
                <a:schemeClr val="dk1"/>
              </a:solidFill>
              <a:effectLst/>
              <a:latin typeface="+mn-lt"/>
              <a:ea typeface="+mn-ea"/>
              <a:cs typeface="+mn-cs"/>
            </a:rPr>
            <a:t>年度まで減少してきたが、Ｈ</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年度は継続事業として実施した中学校建築に係る起債年度割額が増額となった。Ｈ</a:t>
          </a:r>
          <a:r>
            <a:rPr lang="en-US" altLang="ja-JP" sz="1000" b="0" i="0" baseline="0">
              <a:solidFill>
                <a:schemeClr val="dk1"/>
              </a:solidFill>
              <a:effectLst/>
              <a:latin typeface="+mn-lt"/>
              <a:ea typeface="+mn-ea"/>
              <a:cs typeface="+mn-cs"/>
            </a:rPr>
            <a:t>25</a:t>
          </a:r>
          <a:r>
            <a:rPr lang="ja-JP" altLang="ja-JP" sz="1000" b="0" i="0" baseline="0">
              <a:solidFill>
                <a:schemeClr val="dk1"/>
              </a:solidFill>
              <a:effectLst/>
              <a:latin typeface="+mn-lt"/>
              <a:ea typeface="+mn-ea"/>
              <a:cs typeface="+mn-cs"/>
            </a:rPr>
            <a:t>年度以降は事業の償還が終了したことにより減額傾向となっておりＨ</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年度末で</a:t>
          </a:r>
          <a:r>
            <a:rPr lang="en-US" altLang="ja-JP" sz="1000" b="0" i="0" baseline="0">
              <a:solidFill>
                <a:schemeClr val="dk1"/>
              </a:solidFill>
              <a:effectLst/>
              <a:latin typeface="+mn-lt"/>
              <a:ea typeface="+mn-ea"/>
              <a:cs typeface="+mn-cs"/>
            </a:rPr>
            <a:t>4852</a:t>
          </a:r>
          <a:r>
            <a:rPr lang="ja-JP" altLang="ja-JP" sz="1000" b="0" i="0" baseline="0">
              <a:solidFill>
                <a:schemeClr val="dk1"/>
              </a:solidFill>
              <a:effectLst/>
              <a:latin typeface="+mn-lt"/>
              <a:ea typeface="+mn-ea"/>
              <a:cs typeface="+mn-cs"/>
            </a:rPr>
            <a:t>百万円前年度に比較して</a:t>
          </a:r>
          <a:r>
            <a:rPr lang="en-US" altLang="ja-JP" sz="1000" b="0" i="0" baseline="0">
              <a:solidFill>
                <a:schemeClr val="dk1"/>
              </a:solidFill>
              <a:effectLst/>
              <a:latin typeface="+mn-lt"/>
              <a:ea typeface="+mn-ea"/>
              <a:cs typeface="+mn-cs"/>
            </a:rPr>
            <a:t>157</a:t>
          </a:r>
          <a:r>
            <a:rPr lang="ja-JP" altLang="ja-JP" sz="1000" b="0" i="0" baseline="0">
              <a:solidFill>
                <a:schemeClr val="dk1"/>
              </a:solidFill>
              <a:effectLst/>
              <a:latin typeface="+mn-lt"/>
              <a:ea typeface="+mn-ea"/>
              <a:cs typeface="+mn-cs"/>
            </a:rPr>
            <a:t>百万円減少している。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○債務負担行為に基づく支出予定額</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近年圃場整備等の新たな事業を行っていないことなどから年々減少している。</a:t>
          </a:r>
          <a:endParaRPr lang="ja-JP" altLang="ja-JP" sz="1000">
            <a:effectLst/>
          </a:endParaRPr>
        </a:p>
        <a:p>
          <a:pPr rtl="0"/>
          <a:r>
            <a:rPr lang="ja-JP" altLang="ja-JP" sz="1000" b="0" i="0" baseline="0">
              <a:solidFill>
                <a:schemeClr val="dk1"/>
              </a:solidFill>
              <a:effectLst/>
              <a:latin typeface="+mn-lt"/>
              <a:ea typeface="+mn-ea"/>
              <a:cs typeface="+mn-cs"/>
            </a:rPr>
            <a:t>○公営企業債等繰入見込額</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下水道事業特別会計の影響が大きいが、Ｈ</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年度は全体で</a:t>
          </a:r>
          <a:r>
            <a:rPr lang="en-US" altLang="ja-JP" sz="1000" b="0" i="0" baseline="0">
              <a:solidFill>
                <a:schemeClr val="dk1"/>
              </a:solidFill>
              <a:effectLst/>
              <a:latin typeface="+mn-lt"/>
              <a:ea typeface="+mn-ea"/>
              <a:cs typeface="+mn-cs"/>
            </a:rPr>
            <a:t>78</a:t>
          </a:r>
          <a:r>
            <a:rPr lang="ja-JP" altLang="ja-JP" sz="1000" b="0" i="0" baseline="0">
              <a:solidFill>
                <a:schemeClr val="dk1"/>
              </a:solidFill>
              <a:effectLst/>
              <a:latin typeface="+mn-lt"/>
              <a:ea typeface="+mn-ea"/>
              <a:cs typeface="+mn-cs"/>
            </a:rPr>
            <a:t>百万円の増額となっている。</a:t>
          </a:r>
          <a:endParaRPr lang="ja-JP" altLang="ja-JP" sz="1000">
            <a:effectLst/>
          </a:endParaRPr>
        </a:p>
        <a:p>
          <a:pPr rtl="0"/>
          <a:r>
            <a:rPr lang="ja-JP" altLang="ja-JP" sz="1000" b="0" i="0" baseline="0">
              <a:solidFill>
                <a:schemeClr val="dk1"/>
              </a:solidFill>
              <a:effectLst/>
              <a:latin typeface="+mn-lt"/>
              <a:ea typeface="+mn-ea"/>
              <a:cs typeface="+mn-cs"/>
            </a:rPr>
            <a:t>○組合等負担等見込額</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一関地方広域行政組合の新たな投資を行っていないことから減少している。</a:t>
          </a:r>
          <a:endParaRPr lang="ja-JP" altLang="ja-JP" sz="1000">
            <a:effectLst/>
          </a:endParaRPr>
        </a:p>
        <a:p>
          <a:pPr rtl="0"/>
          <a:r>
            <a:rPr lang="ja-JP" altLang="ja-JP" sz="1000" b="0" i="0" baseline="0">
              <a:solidFill>
                <a:schemeClr val="dk1"/>
              </a:solidFill>
              <a:effectLst/>
              <a:latin typeface="+mn-lt"/>
              <a:ea typeface="+mn-ea"/>
              <a:cs typeface="+mn-cs"/>
            </a:rPr>
            <a:t>○退職手当負担見込額・・・調整率の改正、積立金の増により減額（△</a:t>
          </a:r>
          <a:r>
            <a:rPr lang="en-US" altLang="ja-JP" sz="1000" b="0" i="0" baseline="0">
              <a:solidFill>
                <a:schemeClr val="dk1"/>
              </a:solidFill>
              <a:effectLst/>
              <a:latin typeface="+mn-lt"/>
              <a:ea typeface="+mn-ea"/>
              <a:cs typeface="+mn-cs"/>
            </a:rPr>
            <a:t>56</a:t>
          </a:r>
          <a:r>
            <a:rPr lang="ja-JP" altLang="ja-JP" sz="1000" b="0" i="0" baseline="0">
              <a:solidFill>
                <a:schemeClr val="dk1"/>
              </a:solidFill>
              <a:effectLst/>
              <a:latin typeface="+mn-lt"/>
              <a:ea typeface="+mn-ea"/>
              <a:cs typeface="+mn-cs"/>
            </a:rPr>
            <a:t>百万円）となっている。</a:t>
          </a:r>
          <a:endParaRPr lang="ja-JP" altLang="ja-JP" sz="1000">
            <a:effectLst/>
          </a:endParaRPr>
        </a:p>
        <a:p>
          <a:pPr rtl="0"/>
          <a:r>
            <a:rPr lang="ja-JP" altLang="ja-JP" sz="1000" b="0" i="0" baseline="0">
              <a:solidFill>
                <a:schemeClr val="dk1"/>
              </a:solidFill>
              <a:effectLst/>
              <a:latin typeface="+mn-lt"/>
              <a:ea typeface="+mn-ea"/>
              <a:cs typeface="+mn-cs"/>
            </a:rPr>
            <a:t>○充当可能基金</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Ｈ</a:t>
          </a:r>
          <a:r>
            <a:rPr lang="en-US" altLang="ja-JP" sz="1000" b="0" i="0" baseline="0">
              <a:solidFill>
                <a:schemeClr val="dk1"/>
              </a:solidFill>
              <a:effectLst/>
              <a:latin typeface="+mn-lt"/>
              <a:ea typeface="+mn-ea"/>
              <a:cs typeface="+mn-cs"/>
            </a:rPr>
            <a:t>21</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22</a:t>
          </a:r>
          <a:r>
            <a:rPr lang="ja-JP" altLang="ja-JP" sz="1000" b="0" i="0" baseline="0">
              <a:solidFill>
                <a:schemeClr val="dk1"/>
              </a:solidFill>
              <a:effectLst/>
              <a:latin typeface="+mn-lt"/>
              <a:ea typeface="+mn-ea"/>
              <a:cs typeface="+mn-cs"/>
            </a:rPr>
            <a:t>年度と普通交付税が増額、Ｈ</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年度は震災特別交付税が増額となったことから増額となっている。Ｈ</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a:t>
          </a:r>
          <a:r>
            <a:rPr lang="en-US" altLang="ja-JP" sz="1000" b="0" i="0" baseline="0">
              <a:solidFill>
                <a:schemeClr val="dk1"/>
              </a:solidFill>
              <a:effectLst/>
              <a:latin typeface="+mn-lt"/>
              <a:ea typeface="+mn-ea"/>
              <a:cs typeface="+mn-cs"/>
            </a:rPr>
            <a:t>2023</a:t>
          </a:r>
          <a:r>
            <a:rPr lang="ja-JP" altLang="ja-JP" sz="1000" b="0" i="0" baseline="0">
              <a:solidFill>
                <a:schemeClr val="dk1"/>
              </a:solidFill>
              <a:effectLst/>
              <a:latin typeface="+mn-lt"/>
              <a:ea typeface="+mn-ea"/>
              <a:cs typeface="+mn-cs"/>
            </a:rPr>
            <a:t>百万円と</a:t>
          </a:r>
          <a:r>
            <a:rPr lang="en-US" altLang="ja-JP" sz="1000" b="0" i="0" baseline="0">
              <a:solidFill>
                <a:schemeClr val="dk1"/>
              </a:solidFill>
              <a:effectLst/>
              <a:latin typeface="+mn-lt"/>
              <a:ea typeface="+mn-ea"/>
              <a:cs typeface="+mn-cs"/>
            </a:rPr>
            <a:t>171</a:t>
          </a:r>
          <a:r>
            <a:rPr lang="ja-JP" altLang="ja-JP" sz="1000" b="0" i="0" baseline="0">
              <a:solidFill>
                <a:schemeClr val="dk1"/>
              </a:solidFill>
              <a:effectLst/>
              <a:latin typeface="+mn-lt"/>
              <a:ea typeface="+mn-ea"/>
              <a:cs typeface="+mn-cs"/>
            </a:rPr>
            <a:t>百万円増額となった。</a:t>
          </a:r>
          <a:endParaRPr lang="ja-JP" altLang="ja-JP" sz="1000">
            <a:effectLst/>
          </a:endParaRPr>
        </a:p>
        <a:p>
          <a:pPr rtl="0"/>
          <a:r>
            <a:rPr lang="ja-JP" altLang="ja-JP" sz="1000" b="0" i="0" baseline="0">
              <a:solidFill>
                <a:schemeClr val="dk1"/>
              </a:solidFill>
              <a:effectLst/>
              <a:latin typeface="+mn-lt"/>
              <a:ea typeface="+mn-ea"/>
              <a:cs typeface="+mn-cs"/>
            </a:rPr>
            <a:t>○充当可能特定歳入</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町営住宅による使用料であるが、年々減額となっている。（対象となる住宅債の償還が減っていることに伴う）</a:t>
          </a:r>
          <a:endParaRPr lang="ja-JP" altLang="ja-JP" sz="1000">
            <a:effectLst/>
          </a:endParaRPr>
        </a:p>
        <a:p>
          <a:pPr rtl="0"/>
          <a:r>
            <a:rPr lang="ja-JP" altLang="ja-JP" sz="1000" b="0" i="0" baseline="0">
              <a:solidFill>
                <a:schemeClr val="dk1"/>
              </a:solidFill>
              <a:effectLst/>
              <a:latin typeface="+mn-lt"/>
              <a:ea typeface="+mn-ea"/>
              <a:cs typeface="+mn-cs"/>
            </a:rPr>
            <a:t>○基準財政需要額</a:t>
          </a:r>
          <a:r>
            <a:rPr lang="ja-JP" altLang="en-US" sz="1000" b="0" i="0" baseline="0">
              <a:solidFill>
                <a:schemeClr val="dk1"/>
              </a:solidFill>
              <a:effectLst/>
              <a:latin typeface="+mn-lt"/>
              <a:ea typeface="+mn-ea"/>
              <a:cs typeface="+mn-cs"/>
            </a:rPr>
            <a:t>算</a:t>
          </a:r>
          <a:r>
            <a:rPr lang="ja-JP" altLang="ja-JP" sz="1000" b="0" i="0" baseline="0">
              <a:solidFill>
                <a:schemeClr val="dk1"/>
              </a:solidFill>
              <a:effectLst/>
              <a:latin typeface="+mn-lt"/>
              <a:ea typeface="+mn-ea"/>
              <a:cs typeface="+mn-cs"/>
            </a:rPr>
            <a:t>入見込額</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Ｈ</a:t>
          </a:r>
          <a:r>
            <a:rPr lang="en-US" altLang="ja-JP" sz="1000" b="0" i="0" baseline="0">
              <a:solidFill>
                <a:schemeClr val="dk1"/>
              </a:solidFill>
              <a:effectLst/>
              <a:latin typeface="+mn-lt"/>
              <a:ea typeface="+mn-ea"/>
              <a:cs typeface="+mn-cs"/>
            </a:rPr>
            <a:t>18</a:t>
          </a:r>
          <a:r>
            <a:rPr lang="ja-JP" altLang="ja-JP" sz="1000" b="0" i="0" baseline="0">
              <a:solidFill>
                <a:schemeClr val="dk1"/>
              </a:solidFill>
              <a:effectLst/>
              <a:latin typeface="+mn-lt"/>
              <a:ea typeface="+mn-ea"/>
              <a:cs typeface="+mn-cs"/>
            </a:rPr>
            <a:t>年度以降の起債の新規発行を抑制していることから微減傾向になっている。交付税措置対応起債償還額の減少による。</a:t>
          </a:r>
          <a:endParaRPr lang="ja-JP" altLang="ja-JP" sz="1000">
            <a:effectLst/>
          </a:endParaRPr>
        </a:p>
        <a:p>
          <a:r>
            <a:rPr lang="ja-JP" altLang="ja-JP" sz="1000" b="0" i="0" baseline="0">
              <a:solidFill>
                <a:schemeClr val="dk1"/>
              </a:solidFill>
              <a:effectLst/>
              <a:latin typeface="+mn-lt"/>
              <a:ea typeface="+mn-ea"/>
              <a:cs typeface="+mn-cs"/>
            </a:rPr>
            <a:t>○将来負担比率の分子</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将来負担額である地方債の現在高の減少が大きな要因である。また、充当可能基金の増額による影響も大きい。</a:t>
          </a:r>
          <a:endParaRPr kumimoji="1" lang="ja-JP" altLang="en-US" sz="10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8,005
7,975
63.39
4,609,711
4,464,025
132,412
2,958,398
4,851,750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39.9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昨年度よりも0.01ポイント上回ったが、類似団体内平均値より0.</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町税が減額となる中、地方消費税交付金が</a:t>
          </a:r>
          <a:r>
            <a:rPr lang="en-US" altLang="ja-JP" sz="1100" b="0" i="0" baseline="0">
              <a:solidFill>
                <a:schemeClr val="dk1"/>
              </a:solidFill>
              <a:effectLst/>
              <a:latin typeface="+mn-lt"/>
              <a:ea typeface="+mn-ea"/>
              <a:cs typeface="+mn-cs"/>
            </a:rPr>
            <a:t>57</a:t>
          </a:r>
          <a:r>
            <a:rPr lang="ja-JP" altLang="ja-JP" sz="1100" b="0" i="0" baseline="0">
              <a:solidFill>
                <a:schemeClr val="dk1"/>
              </a:solidFill>
              <a:effectLst/>
              <a:latin typeface="+mn-lt"/>
              <a:ea typeface="+mn-ea"/>
              <a:cs typeface="+mn-cs"/>
            </a:rPr>
            <a:t>百万円増額となったことなどから、ポイントが上がっていると考えられる。今後、人口の減少等による減収が見込まれることから、企業誘致、定住化対策による税収等の増加に向けた取組みを強化する必要がある。</a:t>
          </a:r>
          <a:endParaRPr lang="ja-JP" altLang="ja-JP" sz="1400">
            <a:effectLst/>
          </a:endParaRPr>
        </a:p>
        <a:p>
          <a:pPr rtl="0"/>
          <a:r>
            <a:rPr lang="ja-JP" altLang="ja-JP" sz="1100" b="0" i="0" baseline="0">
              <a:solidFill>
                <a:schemeClr val="dk1"/>
              </a:solidFill>
              <a:effectLst/>
              <a:latin typeface="+mn-lt"/>
              <a:ea typeface="+mn-ea"/>
              <a:cs typeface="+mn-cs"/>
            </a:rPr>
            <a:t>　また、町税全般にわたる徴収率向上にも努める。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118231</xdr:rowOff>
    </xdr:from>
    <xdr:to>
      <xdr:col>7</xdr:col>
      <xdr:colOff>152400</xdr:colOff>
      <xdr:row>43</xdr:row>
      <xdr:rowOff>129722</xdr:rowOff>
    </xdr:to>
    <xdr:cxnSp macro="">
      <xdr:nvCxnSpPr>
        <xdr:cNvPr id="69" name="直線コネクタ 68"/>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141212</xdr:rowOff>
    </xdr:to>
    <xdr:cxnSp macro="">
      <xdr:nvCxnSpPr>
        <xdr:cNvPr id="72" name="直線コネクタ 71"/>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152702</xdr:rowOff>
    </xdr:to>
    <xdr:cxnSp macro="">
      <xdr:nvCxnSpPr>
        <xdr:cNvPr id="75" name="直線コネクタ 74"/>
        <xdr:cNvCxnSpPr/>
      </xdr:nvCxnSpPr>
      <xdr:spPr>
        <a:xfrm flipV="1">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141212</xdr:rowOff>
    </xdr:from>
    <xdr:to>
      <xdr:col>3</xdr:col>
      <xdr:colOff>279400</xdr:colOff>
      <xdr:row>43</xdr:row>
      <xdr:rowOff>152702</xdr:rowOff>
    </xdr:to>
    <xdr:cxnSp macro="">
      <xdr:nvCxnSpPr>
        <xdr:cNvPr id="78" name="直線コネクタ 77"/>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67431</xdr:rowOff>
    </xdr:from>
    <xdr:to>
      <xdr:col>7</xdr:col>
      <xdr:colOff>203200</xdr:colOff>
      <xdr:row>43</xdr:row>
      <xdr:rowOff>169031</xdr:rowOff>
    </xdr:to>
    <xdr:sp macro="" textlink="">
      <xdr:nvSpPr>
        <xdr:cNvPr id="88" name="円/楕円 87"/>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39508</xdr:rowOff>
    </xdr:from>
    <xdr:ext cx="762000" cy="259045"/>
    <xdr:sp macro="" textlink="">
      <xdr:nvSpPr>
        <xdr:cNvPr id="89"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0" name="円/楕円 89"/>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1" name="テキスト ボックス 90"/>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101902</xdr:rowOff>
    </xdr:from>
    <xdr:to>
      <xdr:col>3</xdr:col>
      <xdr:colOff>330200</xdr:colOff>
      <xdr:row>44</xdr:row>
      <xdr:rowOff>32052</xdr:rowOff>
    </xdr:to>
    <xdr:sp macro="" textlink="">
      <xdr:nvSpPr>
        <xdr:cNvPr id="94" name="円/楕円 93"/>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16829</xdr:rowOff>
    </xdr:from>
    <xdr:ext cx="762000" cy="259045"/>
    <xdr:sp macro="" textlink="">
      <xdr:nvSpPr>
        <xdr:cNvPr id="95" name="テキスト ボックス 94"/>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90412</xdr:rowOff>
    </xdr:from>
    <xdr:to>
      <xdr:col>2</xdr:col>
      <xdr:colOff>127000</xdr:colOff>
      <xdr:row>44</xdr:row>
      <xdr:rowOff>20562</xdr:rowOff>
    </xdr:to>
    <xdr:sp macro="" textlink="">
      <xdr:nvSpPr>
        <xdr:cNvPr id="96" name="円/楕円 95"/>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5339</xdr:rowOff>
    </xdr:from>
    <xdr:ext cx="762000" cy="259045"/>
    <xdr:sp macro="" textlink="">
      <xdr:nvSpPr>
        <xdr:cNvPr id="97" name="テキスト ボックス 96"/>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扶助費、維持費、物件費が増額となるも、人件費、繰出金で減額となり、昨年より</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ポイン下回っている。類似団体内平均値より</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扶助費については、子育て施策として行っている町単独医療費助成で歳出増額となり、また、保育料等の独自削減による歳入の特定財源の減額となったことも経常収支比率が高水準である要因である。　</a:t>
          </a:r>
          <a:endParaRPr lang="ja-JP" altLang="ja-JP" sz="1400">
            <a:effectLst/>
          </a:endParaRPr>
        </a:p>
        <a:p>
          <a:pPr rtl="0"/>
          <a:r>
            <a:rPr lang="ja-JP" altLang="ja-JP" sz="1100" b="0" i="0" baseline="0">
              <a:solidFill>
                <a:schemeClr val="dk1"/>
              </a:solidFill>
              <a:effectLst/>
              <a:latin typeface="+mn-lt"/>
              <a:ea typeface="+mn-ea"/>
              <a:cs typeface="+mn-cs"/>
            </a:rPr>
            <a:t>　経常収支比率の中で大きな割合を占める人件費と公債費については抑制していく必要があり、　人件費については定員適正化計画に基づく計画的な職員採用を行う。　公債費についても総合計画に沿って優先順位付けを行い、プライマリーバランスの黒字化を原則に過大な負担とならないよう慎重な起債発行に努める。</a:t>
          </a:r>
          <a:endParaRPr lang="ja-JP" altLang="ja-JP" sz="1400">
            <a:effectLst/>
          </a:endParaRPr>
        </a:p>
        <a:p>
          <a:pPr rtl="0"/>
          <a:r>
            <a:rPr lang="ja-JP" altLang="ja-JP" sz="1100" b="0" i="0" baseline="0">
              <a:solidFill>
                <a:schemeClr val="dk1"/>
              </a:solidFill>
              <a:effectLst/>
              <a:latin typeface="+mn-lt"/>
              <a:ea typeface="+mn-ea"/>
              <a:cs typeface="+mn-cs"/>
            </a:rPr>
            <a:t>　また、行財政改革プランの取り組みにより、平成</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年度までには</a:t>
          </a:r>
          <a:r>
            <a:rPr lang="en-US" altLang="ja-JP" sz="1100" b="0" i="0" baseline="0">
              <a:solidFill>
                <a:schemeClr val="dk1"/>
              </a:solidFill>
              <a:effectLst/>
              <a:latin typeface="+mn-lt"/>
              <a:ea typeface="+mn-ea"/>
              <a:cs typeface="+mn-cs"/>
            </a:rPr>
            <a:t>86</a:t>
          </a:r>
          <a:r>
            <a:rPr lang="ja-JP" altLang="ja-JP" sz="1100" b="0" i="0" baseline="0">
              <a:solidFill>
                <a:schemeClr val="dk1"/>
              </a:solidFill>
              <a:effectLst/>
              <a:latin typeface="+mn-lt"/>
              <a:ea typeface="+mn-ea"/>
              <a:cs typeface="+mn-cs"/>
            </a:rPr>
            <a:t>％まで低下させることを目標とする。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155998</xdr:rowOff>
    </xdr:from>
    <xdr:to>
      <xdr:col>7</xdr:col>
      <xdr:colOff>152400</xdr:colOff>
      <xdr:row>65</xdr:row>
      <xdr:rowOff>28787</xdr:rowOff>
    </xdr:to>
    <xdr:cxnSp macro="">
      <xdr:nvCxnSpPr>
        <xdr:cNvPr id="132" name="直線コネクタ 131"/>
        <xdr:cNvCxnSpPr/>
      </xdr:nvCxnSpPr>
      <xdr:spPr>
        <a:xfrm flipV="1">
          <a:off x="4114800" y="11128798"/>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83608</xdr:rowOff>
    </xdr:from>
    <xdr:to>
      <xdr:col>6</xdr:col>
      <xdr:colOff>0</xdr:colOff>
      <xdr:row>65</xdr:row>
      <xdr:rowOff>28787</xdr:rowOff>
    </xdr:to>
    <xdr:cxnSp macro="">
      <xdr:nvCxnSpPr>
        <xdr:cNvPr id="135" name="直線コネクタ 134"/>
        <xdr:cNvCxnSpPr/>
      </xdr:nvCxnSpPr>
      <xdr:spPr>
        <a:xfrm>
          <a:off x="3225800" y="11056408"/>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17373</xdr:rowOff>
    </xdr:from>
    <xdr:ext cx="736600" cy="259045"/>
    <xdr:sp macro="" textlink="">
      <xdr:nvSpPr>
        <xdr:cNvPr id="137" name="テキスト ボックス 136"/>
        <xdr:cNvSpPr txBox="1"/>
      </xdr:nvSpPr>
      <xdr:spPr>
        <a:xfrm>
          <a:off x="3733800" y="1081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83608</xdr:rowOff>
    </xdr:from>
    <xdr:to>
      <xdr:col>4</xdr:col>
      <xdr:colOff>482600</xdr:colOff>
      <xdr:row>64</xdr:row>
      <xdr:rowOff>151977</xdr:rowOff>
    </xdr:to>
    <xdr:cxnSp macro="">
      <xdr:nvCxnSpPr>
        <xdr:cNvPr id="138" name="直線コネクタ 137"/>
        <xdr:cNvCxnSpPr/>
      </xdr:nvCxnSpPr>
      <xdr:spPr>
        <a:xfrm flipV="1">
          <a:off x="2336800" y="11056408"/>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104369</xdr:rowOff>
    </xdr:from>
    <xdr:ext cx="762000" cy="259045"/>
    <xdr:sp macro="" textlink="">
      <xdr:nvSpPr>
        <xdr:cNvPr id="140" name="テキスト ボックス 139"/>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119804</xdr:rowOff>
    </xdr:from>
    <xdr:to>
      <xdr:col>3</xdr:col>
      <xdr:colOff>279400</xdr:colOff>
      <xdr:row>64</xdr:row>
      <xdr:rowOff>151977</xdr:rowOff>
    </xdr:to>
    <xdr:cxnSp macro="">
      <xdr:nvCxnSpPr>
        <xdr:cNvPr id="141" name="直線コネクタ 140"/>
        <xdr:cNvCxnSpPr/>
      </xdr:nvCxnSpPr>
      <xdr:spPr>
        <a:xfrm>
          <a:off x="1447800" y="1109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84260</xdr:rowOff>
    </xdr:from>
    <xdr:ext cx="762000" cy="259045"/>
    <xdr:sp macro="" textlink="">
      <xdr:nvSpPr>
        <xdr:cNvPr id="145" name="テキスト ボックス 144"/>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51" name="円/楕円 150"/>
        <xdr:cNvSpPr/>
      </xdr:nvSpPr>
      <xdr:spPr>
        <a:xfrm>
          <a:off x="49022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77275</xdr:rowOff>
    </xdr:from>
    <xdr:ext cx="762000" cy="259045"/>
    <xdr:sp macro="" textlink="">
      <xdr:nvSpPr>
        <xdr:cNvPr id="152" name="財政構造の弾力性該当値テキスト"/>
        <xdr:cNvSpPr txBox="1"/>
      </xdr:nvSpPr>
      <xdr:spPr>
        <a:xfrm>
          <a:off x="5041900" y="1105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149437</xdr:rowOff>
    </xdr:from>
    <xdr:to>
      <xdr:col>6</xdr:col>
      <xdr:colOff>50800</xdr:colOff>
      <xdr:row>65</xdr:row>
      <xdr:rowOff>79587</xdr:rowOff>
    </xdr:to>
    <xdr:sp macro="" textlink="">
      <xdr:nvSpPr>
        <xdr:cNvPr id="153" name="円/楕円 152"/>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64364</xdr:rowOff>
    </xdr:from>
    <xdr:ext cx="736600" cy="259045"/>
    <xdr:sp macro="" textlink="">
      <xdr:nvSpPr>
        <xdr:cNvPr id="154" name="テキスト ボックス 153"/>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32808</xdr:rowOff>
    </xdr:from>
    <xdr:to>
      <xdr:col>4</xdr:col>
      <xdr:colOff>533400</xdr:colOff>
      <xdr:row>64</xdr:row>
      <xdr:rowOff>134408</xdr:rowOff>
    </xdr:to>
    <xdr:sp macro="" textlink="">
      <xdr:nvSpPr>
        <xdr:cNvPr id="155" name="円/楕円 154"/>
        <xdr:cNvSpPr/>
      </xdr:nvSpPr>
      <xdr:spPr>
        <a:xfrm>
          <a:off x="3175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119185</xdr:rowOff>
    </xdr:from>
    <xdr:ext cx="762000" cy="259045"/>
    <xdr:sp macro="" textlink="">
      <xdr:nvSpPr>
        <xdr:cNvPr id="156" name="テキスト ボックス 155"/>
        <xdr:cNvSpPr txBox="1"/>
      </xdr:nvSpPr>
      <xdr:spPr>
        <a:xfrm>
          <a:off x="2844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101177</xdr:rowOff>
    </xdr:from>
    <xdr:to>
      <xdr:col>3</xdr:col>
      <xdr:colOff>330200</xdr:colOff>
      <xdr:row>65</xdr:row>
      <xdr:rowOff>31327</xdr:rowOff>
    </xdr:to>
    <xdr:sp macro="" textlink="">
      <xdr:nvSpPr>
        <xdr:cNvPr id="157" name="円/楕円 156"/>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16104</xdr:rowOff>
    </xdr:from>
    <xdr:ext cx="762000" cy="259045"/>
    <xdr:sp macro="" textlink="">
      <xdr:nvSpPr>
        <xdr:cNvPr id="158" name="テキスト ボックス 157"/>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69004</xdr:rowOff>
    </xdr:from>
    <xdr:to>
      <xdr:col>2</xdr:col>
      <xdr:colOff>127000</xdr:colOff>
      <xdr:row>64</xdr:row>
      <xdr:rowOff>170604</xdr:rowOff>
    </xdr:to>
    <xdr:sp macro="" textlink="">
      <xdr:nvSpPr>
        <xdr:cNvPr id="159" name="円/楕円 158"/>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155381</xdr:rowOff>
    </xdr:from>
    <xdr:ext cx="762000" cy="259045"/>
    <xdr:sp macro="" textlink="">
      <xdr:nvSpPr>
        <xdr:cNvPr id="160" name="テキスト ボックス 159"/>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[194,800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144,887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昨年度よりも</a:t>
          </a:r>
          <a:r>
            <a:rPr lang="en-US" altLang="ja-JP" sz="1100" b="0" i="0" baseline="0">
              <a:solidFill>
                <a:schemeClr val="dk1"/>
              </a:solidFill>
              <a:effectLst/>
              <a:latin typeface="+mn-lt"/>
              <a:ea typeface="+mn-ea"/>
              <a:cs typeface="+mn-cs"/>
            </a:rPr>
            <a:t>9,110</a:t>
          </a:r>
          <a:r>
            <a:rPr lang="ja-JP" altLang="ja-JP" sz="1100" b="0" i="0" baseline="0">
              <a:solidFill>
                <a:schemeClr val="dk1"/>
              </a:solidFill>
              <a:effectLst/>
              <a:latin typeface="+mn-lt"/>
              <a:ea typeface="+mn-ea"/>
              <a:cs typeface="+mn-cs"/>
            </a:rPr>
            <a:t>円増額となるも類似団体内平均値より</a:t>
          </a:r>
          <a:r>
            <a:rPr lang="en-US" altLang="ja-JP" sz="1100" b="0" i="0" baseline="0">
              <a:solidFill>
                <a:schemeClr val="dk1"/>
              </a:solidFill>
              <a:effectLst/>
              <a:latin typeface="+mn-lt"/>
              <a:ea typeface="+mn-ea"/>
              <a:cs typeface="+mn-cs"/>
            </a:rPr>
            <a:t>22,882</a:t>
          </a:r>
          <a:r>
            <a:rPr lang="ja-JP" altLang="ja-JP" sz="1100" b="0" i="0" baseline="0">
              <a:solidFill>
                <a:schemeClr val="dk1"/>
              </a:solidFill>
              <a:effectLst/>
              <a:latin typeface="+mn-lt"/>
              <a:ea typeface="+mn-ea"/>
              <a:cs typeface="+mn-cs"/>
            </a:rPr>
            <a:t>円下回っている。</a:t>
          </a:r>
          <a:endParaRPr lang="ja-JP" altLang="ja-JP" sz="1400">
            <a:effectLst/>
          </a:endParaRPr>
        </a:p>
        <a:p>
          <a:pPr rtl="0"/>
          <a:r>
            <a:rPr lang="ja-JP" altLang="ja-JP" sz="1100" b="0" i="0" baseline="0">
              <a:solidFill>
                <a:schemeClr val="dk1"/>
              </a:solidFill>
              <a:effectLst/>
              <a:latin typeface="+mn-lt"/>
              <a:ea typeface="+mn-ea"/>
              <a:cs typeface="+mn-cs"/>
            </a:rPr>
            <a:t>　各システムの導入、保守経費などにより物件費が増額し、その一方で毎年度人口減となっていることが増額の影響である。</a:t>
          </a:r>
          <a:endParaRPr lang="ja-JP" altLang="ja-JP" sz="1400">
            <a:effectLst/>
          </a:endParaRPr>
        </a:p>
        <a:p>
          <a:pPr rtl="0"/>
          <a:r>
            <a:rPr lang="ja-JP" altLang="ja-JP" sz="1100" b="0" i="0" baseline="0">
              <a:solidFill>
                <a:schemeClr val="dk1"/>
              </a:solidFill>
              <a:effectLst/>
              <a:latin typeface="+mn-lt"/>
              <a:ea typeface="+mn-ea"/>
              <a:cs typeface="+mn-cs"/>
            </a:rPr>
            <a:t>　物件費については、事務事業評価などにより経費抑制の意識を職場全体に浸透させていく。</a:t>
          </a:r>
          <a:endParaRPr lang="ja-JP" altLang="ja-JP" sz="1400">
            <a:effectLst/>
          </a:endParaRPr>
        </a:p>
        <a:p>
          <a:pPr rtl="0"/>
          <a:r>
            <a:rPr lang="ja-JP" altLang="ja-JP" sz="1100" b="0" i="0" baseline="0">
              <a:solidFill>
                <a:schemeClr val="dk1"/>
              </a:solidFill>
              <a:effectLst/>
              <a:latin typeface="+mn-lt"/>
              <a:ea typeface="+mn-ea"/>
              <a:cs typeface="+mn-cs"/>
            </a:rPr>
            <a:t>　人件費については定員適正化計画を遵守する。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115159</xdr:rowOff>
    </xdr:from>
    <xdr:to>
      <xdr:col>7</xdr:col>
      <xdr:colOff>152400</xdr:colOff>
      <xdr:row>82</xdr:row>
      <xdr:rowOff>133477</xdr:rowOff>
    </xdr:to>
    <xdr:cxnSp macro="">
      <xdr:nvCxnSpPr>
        <xdr:cNvPr id="194" name="直線コネクタ 193"/>
        <xdr:cNvCxnSpPr/>
      </xdr:nvCxnSpPr>
      <xdr:spPr>
        <a:xfrm>
          <a:off x="4114800" y="14174059"/>
          <a:ext cx="838200" cy="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98427</xdr:rowOff>
    </xdr:from>
    <xdr:to>
      <xdr:col>6</xdr:col>
      <xdr:colOff>0</xdr:colOff>
      <xdr:row>82</xdr:row>
      <xdr:rowOff>115159</xdr:rowOff>
    </xdr:to>
    <xdr:cxnSp macro="">
      <xdr:nvCxnSpPr>
        <xdr:cNvPr id="197" name="直線コネクタ 196"/>
        <xdr:cNvCxnSpPr/>
      </xdr:nvCxnSpPr>
      <xdr:spPr>
        <a:xfrm>
          <a:off x="3225800" y="14157327"/>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41481</xdr:rowOff>
    </xdr:from>
    <xdr:ext cx="736600" cy="259045"/>
    <xdr:sp macro="" textlink="">
      <xdr:nvSpPr>
        <xdr:cNvPr id="199" name="テキスト ボックス 198"/>
        <xdr:cNvSpPr txBox="1"/>
      </xdr:nvSpPr>
      <xdr:spPr>
        <a:xfrm>
          <a:off x="3733800" y="142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98427</xdr:rowOff>
    </xdr:from>
    <xdr:to>
      <xdr:col>4</xdr:col>
      <xdr:colOff>482600</xdr:colOff>
      <xdr:row>82</xdr:row>
      <xdr:rowOff>99795</xdr:rowOff>
    </xdr:to>
    <xdr:cxnSp macro="">
      <xdr:nvCxnSpPr>
        <xdr:cNvPr id="200" name="直線コネクタ 199"/>
        <xdr:cNvCxnSpPr/>
      </xdr:nvCxnSpPr>
      <xdr:spPr>
        <a:xfrm flipV="1">
          <a:off x="2336800" y="14157327"/>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7859</xdr:rowOff>
    </xdr:from>
    <xdr:ext cx="762000" cy="259045"/>
    <xdr:sp macro="" textlink="">
      <xdr:nvSpPr>
        <xdr:cNvPr id="202" name="テキスト ボックス 201"/>
        <xdr:cNvSpPr txBox="1"/>
      </xdr:nvSpPr>
      <xdr:spPr>
        <a:xfrm>
          <a:off x="2844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74569</xdr:rowOff>
    </xdr:from>
    <xdr:to>
      <xdr:col>3</xdr:col>
      <xdr:colOff>279400</xdr:colOff>
      <xdr:row>82</xdr:row>
      <xdr:rowOff>99795</xdr:rowOff>
    </xdr:to>
    <xdr:cxnSp macro="">
      <xdr:nvCxnSpPr>
        <xdr:cNvPr id="203" name="直線コネクタ 202"/>
        <xdr:cNvCxnSpPr/>
      </xdr:nvCxnSpPr>
      <xdr:spPr>
        <a:xfrm>
          <a:off x="1447800" y="14133469"/>
          <a:ext cx="889000" cy="2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5" name="テキスト ボックス 204"/>
        <xdr:cNvSpPr txBox="1"/>
      </xdr:nvSpPr>
      <xdr:spPr>
        <a:xfrm>
          <a:off x="1955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xdr:rowOff>
    </xdr:from>
    <xdr:ext cx="762000" cy="259045"/>
    <xdr:sp macro="" textlink="">
      <xdr:nvSpPr>
        <xdr:cNvPr id="207" name="テキスト ボックス 206"/>
        <xdr:cNvSpPr txBox="1"/>
      </xdr:nvSpPr>
      <xdr:spPr>
        <a:xfrm>
          <a:off x="1066800" y="1423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82677</xdr:rowOff>
    </xdr:from>
    <xdr:to>
      <xdr:col>7</xdr:col>
      <xdr:colOff>203200</xdr:colOff>
      <xdr:row>83</xdr:row>
      <xdr:rowOff>12827</xdr:rowOff>
    </xdr:to>
    <xdr:sp macro="" textlink="">
      <xdr:nvSpPr>
        <xdr:cNvPr id="213" name="円/楕円 212"/>
        <xdr:cNvSpPr/>
      </xdr:nvSpPr>
      <xdr:spPr>
        <a:xfrm>
          <a:off x="4902200" y="1414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99204</xdr:rowOff>
    </xdr:from>
    <xdr:ext cx="762000" cy="259045"/>
    <xdr:sp macro="" textlink="">
      <xdr:nvSpPr>
        <xdr:cNvPr id="214" name="人件費・物件費等の状況該当値テキスト"/>
        <xdr:cNvSpPr txBox="1"/>
      </xdr:nvSpPr>
      <xdr:spPr>
        <a:xfrm>
          <a:off x="5041900" y="1398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194,800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64359</xdr:rowOff>
    </xdr:from>
    <xdr:to>
      <xdr:col>6</xdr:col>
      <xdr:colOff>50800</xdr:colOff>
      <xdr:row>82</xdr:row>
      <xdr:rowOff>165959</xdr:rowOff>
    </xdr:to>
    <xdr:sp macro="" textlink="">
      <xdr:nvSpPr>
        <xdr:cNvPr id="215" name="円/楕円 214"/>
        <xdr:cNvSpPr/>
      </xdr:nvSpPr>
      <xdr:spPr>
        <a:xfrm>
          <a:off x="4064000" y="141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4686</xdr:rowOff>
    </xdr:from>
    <xdr:ext cx="736600" cy="259045"/>
    <xdr:sp macro="" textlink="">
      <xdr:nvSpPr>
        <xdr:cNvPr id="216" name="テキスト ボックス 215"/>
        <xdr:cNvSpPr txBox="1"/>
      </xdr:nvSpPr>
      <xdr:spPr>
        <a:xfrm>
          <a:off x="3733800" y="1389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185,690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47627</xdr:rowOff>
    </xdr:from>
    <xdr:to>
      <xdr:col>4</xdr:col>
      <xdr:colOff>533400</xdr:colOff>
      <xdr:row>82</xdr:row>
      <xdr:rowOff>149227</xdr:rowOff>
    </xdr:to>
    <xdr:sp macro="" textlink="">
      <xdr:nvSpPr>
        <xdr:cNvPr id="217" name="円/楕円 216"/>
        <xdr:cNvSpPr/>
      </xdr:nvSpPr>
      <xdr:spPr>
        <a:xfrm>
          <a:off x="3175000" y="141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159404</xdr:rowOff>
    </xdr:from>
    <xdr:ext cx="762000" cy="259045"/>
    <xdr:sp macro="" textlink="">
      <xdr:nvSpPr>
        <xdr:cNvPr id="218" name="テキスト ボックス 217"/>
        <xdr:cNvSpPr txBox="1"/>
      </xdr:nvSpPr>
      <xdr:spPr>
        <a:xfrm>
          <a:off x="2844800" y="1387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177,369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48995</xdr:rowOff>
    </xdr:from>
    <xdr:to>
      <xdr:col>3</xdr:col>
      <xdr:colOff>330200</xdr:colOff>
      <xdr:row>82</xdr:row>
      <xdr:rowOff>150595</xdr:rowOff>
    </xdr:to>
    <xdr:sp macro="" textlink="">
      <xdr:nvSpPr>
        <xdr:cNvPr id="219" name="円/楕円 218"/>
        <xdr:cNvSpPr/>
      </xdr:nvSpPr>
      <xdr:spPr>
        <a:xfrm>
          <a:off x="2286000" y="141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160772</xdr:rowOff>
    </xdr:from>
    <xdr:ext cx="762000" cy="259045"/>
    <xdr:sp macro="" textlink="">
      <xdr:nvSpPr>
        <xdr:cNvPr id="220" name="テキスト ボックス 219"/>
        <xdr:cNvSpPr txBox="1"/>
      </xdr:nvSpPr>
      <xdr:spPr>
        <a:xfrm>
          <a:off x="1955800" y="1387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178,050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23769</xdr:rowOff>
    </xdr:from>
    <xdr:to>
      <xdr:col>2</xdr:col>
      <xdr:colOff>127000</xdr:colOff>
      <xdr:row>82</xdr:row>
      <xdr:rowOff>125369</xdr:rowOff>
    </xdr:to>
    <xdr:sp macro="" textlink="">
      <xdr:nvSpPr>
        <xdr:cNvPr id="221" name="円/楕円 220"/>
        <xdr:cNvSpPr/>
      </xdr:nvSpPr>
      <xdr:spPr>
        <a:xfrm>
          <a:off x="1397000" y="140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135546</xdr:rowOff>
    </xdr:from>
    <xdr:ext cx="762000" cy="259045"/>
    <xdr:sp macro="" textlink="">
      <xdr:nvSpPr>
        <xdr:cNvPr id="222" name="テキスト ボックス 221"/>
        <xdr:cNvSpPr txBox="1"/>
      </xdr:nvSpPr>
      <xdr:spPr>
        <a:xfrm>
          <a:off x="1066800" y="1385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165,505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類似団体平均よりラスパイレス指数は高いものの、岩手県に先立ち、国と同時期に給与の総合的見直しを実施するなど、年々類似団体平均に近い水準に近づいている状況にある。</a:t>
          </a:r>
          <a:br>
            <a:rPr lang="ja-JP" altLang="ja-JP" sz="1100">
              <a:solidFill>
                <a:schemeClr val="dk1"/>
              </a:solidFill>
              <a:effectLst/>
              <a:latin typeface="+mn-lt"/>
              <a:ea typeface="+mn-ea"/>
              <a:cs typeface="+mn-cs"/>
            </a:rPr>
          </a:br>
          <a:r>
            <a:rPr lang="ja-JP" altLang="ja-JP" sz="1100">
              <a:solidFill>
                <a:schemeClr val="dk1"/>
              </a:solidFill>
              <a:effectLst/>
              <a:latin typeface="+mn-lt"/>
              <a:ea typeface="+mn-ea"/>
              <a:cs typeface="+mn-cs"/>
            </a:rPr>
            <a:t>　今後も国及び県の給与水準の状況を踏まえ、引き続き給与の適正化に努める。</a:t>
          </a:r>
          <a:br>
            <a:rPr lang="ja-JP" altLang="ja-JP" sz="1100">
              <a:solidFill>
                <a:schemeClr val="dk1"/>
              </a:solidFill>
              <a:effectLst/>
              <a:latin typeface="+mn-lt"/>
              <a:ea typeface="+mn-ea"/>
              <a:cs typeface="+mn-cs"/>
            </a:rPr>
          </a:b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74930</xdr:rowOff>
    </xdr:to>
    <xdr:cxnSp macro="">
      <xdr:nvCxnSpPr>
        <xdr:cNvPr id="253" name="直線コネクタ 252"/>
        <xdr:cNvCxnSpPr/>
      </xdr:nvCxnSpPr>
      <xdr:spPr>
        <a:xfrm flipV="1">
          <a:off x="17018000" y="1388110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47007</xdr:rowOff>
    </xdr:from>
    <xdr:ext cx="762000" cy="259045"/>
    <xdr:sp macro="" textlink="">
      <xdr:nvSpPr>
        <xdr:cNvPr id="254" name="給与水準   （国との比較）最小値テキスト"/>
        <xdr:cNvSpPr txBox="1"/>
      </xdr:nvSpPr>
      <xdr:spPr>
        <a:xfrm>
          <a:off x="17106900" y="149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87</xdr:row>
      <xdr:rowOff>74930</xdr:rowOff>
    </xdr:from>
    <xdr:to>
      <xdr:col>24</xdr:col>
      <xdr:colOff>647700</xdr:colOff>
      <xdr:row>87</xdr:row>
      <xdr:rowOff>74930</xdr:rowOff>
    </xdr:to>
    <xdr:cxnSp macro="">
      <xdr:nvCxnSpPr>
        <xdr:cNvPr id="255" name="直線コネクタ 254"/>
        <xdr:cNvCxnSpPr/>
      </xdr:nvCxnSpPr>
      <xdr:spPr>
        <a:xfrm>
          <a:off x="16929100" y="149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38644</xdr:rowOff>
    </xdr:from>
    <xdr:to>
      <xdr:col>24</xdr:col>
      <xdr:colOff>558800</xdr:colOff>
      <xdr:row>85</xdr:row>
      <xdr:rowOff>93799</xdr:rowOff>
    </xdr:to>
    <xdr:cxnSp macro="">
      <xdr:nvCxnSpPr>
        <xdr:cNvPr id="258" name="直線コネクタ 257"/>
        <xdr:cNvCxnSpPr/>
      </xdr:nvCxnSpPr>
      <xdr:spPr>
        <a:xfrm>
          <a:off x="16179800" y="14611894"/>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58619</xdr:rowOff>
    </xdr:from>
    <xdr:ext cx="762000" cy="259045"/>
    <xdr:sp macro="" textlink="">
      <xdr:nvSpPr>
        <xdr:cNvPr id="259" name="給与水準   （国との比較）平均値テキスト"/>
        <xdr:cNvSpPr txBox="1"/>
      </xdr:nvSpPr>
      <xdr:spPr>
        <a:xfrm>
          <a:off x="17106900" y="1428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42092</xdr:rowOff>
    </xdr:from>
    <xdr:to>
      <xdr:col>24</xdr:col>
      <xdr:colOff>609600</xdr:colOff>
      <xdr:row>84</xdr:row>
      <xdr:rowOff>143692</xdr:rowOff>
    </xdr:to>
    <xdr:sp macro="" textlink="">
      <xdr:nvSpPr>
        <xdr:cNvPr id="260" name="フローチャート : 判断 259"/>
        <xdr:cNvSpPr/>
      </xdr:nvSpPr>
      <xdr:spPr>
        <a:xfrm>
          <a:off x="16967200" y="144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38644</xdr:rowOff>
    </xdr:from>
    <xdr:to>
      <xdr:col>23</xdr:col>
      <xdr:colOff>406400</xdr:colOff>
      <xdr:row>85</xdr:row>
      <xdr:rowOff>121376</xdr:rowOff>
    </xdr:to>
    <xdr:cxnSp macro="">
      <xdr:nvCxnSpPr>
        <xdr:cNvPr id="261" name="直線コネクタ 260"/>
        <xdr:cNvCxnSpPr/>
      </xdr:nvCxnSpPr>
      <xdr:spPr>
        <a:xfrm flipV="1">
          <a:off x="15290800" y="1461189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158387</xdr:rowOff>
    </xdr:from>
    <xdr:to>
      <xdr:col>23</xdr:col>
      <xdr:colOff>457200</xdr:colOff>
      <xdr:row>84</xdr:row>
      <xdr:rowOff>88537</xdr:rowOff>
    </xdr:to>
    <xdr:sp macro="" textlink="">
      <xdr:nvSpPr>
        <xdr:cNvPr id="262" name="フローチャート : 判断 261"/>
        <xdr:cNvSpPr/>
      </xdr:nvSpPr>
      <xdr:spPr>
        <a:xfrm>
          <a:off x="16129000" y="143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98714</xdr:rowOff>
    </xdr:from>
    <xdr:ext cx="736600" cy="259045"/>
    <xdr:sp macro="" textlink="">
      <xdr:nvSpPr>
        <xdr:cNvPr id="263" name="テキスト ボックス 262"/>
        <xdr:cNvSpPr txBox="1"/>
      </xdr:nvSpPr>
      <xdr:spPr>
        <a:xfrm>
          <a:off x="15798800" y="1415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121376</xdr:rowOff>
    </xdr:from>
    <xdr:to>
      <xdr:col>22</xdr:col>
      <xdr:colOff>203200</xdr:colOff>
      <xdr:row>88</xdr:row>
      <xdr:rowOff>137886</xdr:rowOff>
    </xdr:to>
    <xdr:cxnSp macro="">
      <xdr:nvCxnSpPr>
        <xdr:cNvPr id="264" name="直線コネクタ 263"/>
        <xdr:cNvCxnSpPr/>
      </xdr:nvCxnSpPr>
      <xdr:spPr>
        <a:xfrm flipV="1">
          <a:off x="14401800" y="14694626"/>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144599</xdr:rowOff>
    </xdr:from>
    <xdr:to>
      <xdr:col>22</xdr:col>
      <xdr:colOff>254000</xdr:colOff>
      <xdr:row>84</xdr:row>
      <xdr:rowOff>74749</xdr:rowOff>
    </xdr:to>
    <xdr:sp macro="" textlink="">
      <xdr:nvSpPr>
        <xdr:cNvPr id="265" name="フローチャート : 判断 264"/>
        <xdr:cNvSpPr/>
      </xdr:nvSpPr>
      <xdr:spPr>
        <a:xfrm>
          <a:off x="15240000" y="1437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84926</xdr:rowOff>
    </xdr:from>
    <xdr:ext cx="762000" cy="259045"/>
    <xdr:sp macro="" textlink="">
      <xdr:nvSpPr>
        <xdr:cNvPr id="266" name="テキスト ボックス 265"/>
        <xdr:cNvSpPr txBox="1"/>
      </xdr:nvSpPr>
      <xdr:spPr>
        <a:xfrm>
          <a:off x="14909800" y="1414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137886</xdr:rowOff>
    </xdr:from>
    <xdr:to>
      <xdr:col>21</xdr:col>
      <xdr:colOff>0</xdr:colOff>
      <xdr:row>88</xdr:row>
      <xdr:rowOff>158569</xdr:rowOff>
    </xdr:to>
    <xdr:cxnSp macro="">
      <xdr:nvCxnSpPr>
        <xdr:cNvPr id="267" name="直線コネクタ 266"/>
        <xdr:cNvCxnSpPr/>
      </xdr:nvCxnSpPr>
      <xdr:spPr>
        <a:xfrm flipV="1">
          <a:off x="13512800" y="1522548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147320</xdr:rowOff>
    </xdr:from>
    <xdr:to>
      <xdr:col>21</xdr:col>
      <xdr:colOff>50800</xdr:colOff>
      <xdr:row>87</xdr:row>
      <xdr:rowOff>77470</xdr:rowOff>
    </xdr:to>
    <xdr:sp macro="" textlink="">
      <xdr:nvSpPr>
        <xdr:cNvPr id="268" name="フローチャート :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87647</xdr:rowOff>
    </xdr:from>
    <xdr:ext cx="762000" cy="259045"/>
    <xdr:sp macro="" textlink="">
      <xdr:nvSpPr>
        <xdr:cNvPr id="269" name="テキスト ボックス 26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126637</xdr:rowOff>
    </xdr:from>
    <xdr:to>
      <xdr:col>19</xdr:col>
      <xdr:colOff>533400</xdr:colOff>
      <xdr:row>87</xdr:row>
      <xdr:rowOff>56787</xdr:rowOff>
    </xdr:to>
    <xdr:sp macro="" textlink="">
      <xdr:nvSpPr>
        <xdr:cNvPr id="270" name="フローチャート : 判断 269"/>
        <xdr:cNvSpPr/>
      </xdr:nvSpPr>
      <xdr:spPr>
        <a:xfrm>
          <a:off x="13462000" y="14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66964</xdr:rowOff>
    </xdr:from>
    <xdr:ext cx="762000" cy="259045"/>
    <xdr:sp macro="" textlink="">
      <xdr:nvSpPr>
        <xdr:cNvPr id="271" name="テキスト ボックス 270"/>
        <xdr:cNvSpPr txBox="1"/>
      </xdr:nvSpPr>
      <xdr:spPr>
        <a:xfrm>
          <a:off x="13131800" y="1464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42999</xdr:rowOff>
    </xdr:from>
    <xdr:to>
      <xdr:col>24</xdr:col>
      <xdr:colOff>609600</xdr:colOff>
      <xdr:row>85</xdr:row>
      <xdr:rowOff>144599</xdr:rowOff>
    </xdr:to>
    <xdr:sp macro="" textlink="">
      <xdr:nvSpPr>
        <xdr:cNvPr id="277" name="円/楕円 276"/>
        <xdr:cNvSpPr/>
      </xdr:nvSpPr>
      <xdr:spPr>
        <a:xfrm>
          <a:off x="16967200" y="146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15076</xdr:rowOff>
    </xdr:from>
    <xdr:ext cx="762000" cy="259045"/>
    <xdr:sp macro="" textlink="">
      <xdr:nvSpPr>
        <xdr:cNvPr id="278" name="給与水準   （国との比較）該当値テキスト"/>
        <xdr:cNvSpPr txBox="1"/>
      </xdr:nvSpPr>
      <xdr:spPr>
        <a:xfrm>
          <a:off x="17106900" y="1458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159294</xdr:rowOff>
    </xdr:from>
    <xdr:to>
      <xdr:col>23</xdr:col>
      <xdr:colOff>457200</xdr:colOff>
      <xdr:row>85</xdr:row>
      <xdr:rowOff>89444</xdr:rowOff>
    </xdr:to>
    <xdr:sp macro="" textlink="">
      <xdr:nvSpPr>
        <xdr:cNvPr id="279" name="円/楕円 278"/>
        <xdr:cNvSpPr/>
      </xdr:nvSpPr>
      <xdr:spPr>
        <a:xfrm>
          <a:off x="16129000" y="145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74221</xdr:rowOff>
    </xdr:from>
    <xdr:ext cx="736600" cy="259045"/>
    <xdr:sp macro="" textlink="">
      <xdr:nvSpPr>
        <xdr:cNvPr id="280" name="テキスト ボックス 279"/>
        <xdr:cNvSpPr txBox="1"/>
      </xdr:nvSpPr>
      <xdr:spPr>
        <a:xfrm>
          <a:off x="15798800" y="1464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70576</xdr:rowOff>
    </xdr:from>
    <xdr:to>
      <xdr:col>22</xdr:col>
      <xdr:colOff>254000</xdr:colOff>
      <xdr:row>86</xdr:row>
      <xdr:rowOff>726</xdr:rowOff>
    </xdr:to>
    <xdr:sp macro="" textlink="">
      <xdr:nvSpPr>
        <xdr:cNvPr id="281" name="円/楕円 280"/>
        <xdr:cNvSpPr/>
      </xdr:nvSpPr>
      <xdr:spPr>
        <a:xfrm>
          <a:off x="152400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156953</xdr:rowOff>
    </xdr:from>
    <xdr:ext cx="762000" cy="259045"/>
    <xdr:sp macro="" textlink="">
      <xdr:nvSpPr>
        <xdr:cNvPr id="282" name="テキスト ボックス 281"/>
        <xdr:cNvSpPr txBox="1"/>
      </xdr:nvSpPr>
      <xdr:spPr>
        <a:xfrm>
          <a:off x="14909800" y="1473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87086</xdr:rowOff>
    </xdr:from>
    <xdr:to>
      <xdr:col>21</xdr:col>
      <xdr:colOff>50800</xdr:colOff>
      <xdr:row>89</xdr:row>
      <xdr:rowOff>17236</xdr:rowOff>
    </xdr:to>
    <xdr:sp macro="" textlink="">
      <xdr:nvSpPr>
        <xdr:cNvPr id="283" name="円/楕円 282"/>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2013</xdr:rowOff>
    </xdr:from>
    <xdr:ext cx="762000" cy="259045"/>
    <xdr:sp macro="" textlink="">
      <xdr:nvSpPr>
        <xdr:cNvPr id="284" name="テキスト ボックス 283"/>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107769</xdr:rowOff>
    </xdr:from>
    <xdr:to>
      <xdr:col>19</xdr:col>
      <xdr:colOff>533400</xdr:colOff>
      <xdr:row>89</xdr:row>
      <xdr:rowOff>37919</xdr:rowOff>
    </xdr:to>
    <xdr:sp macro="" textlink="">
      <xdr:nvSpPr>
        <xdr:cNvPr id="285" name="円/楕円 284"/>
        <xdr:cNvSpPr/>
      </xdr:nvSpPr>
      <xdr:spPr>
        <a:xfrm>
          <a:off x="13462000" y="151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22696</xdr:rowOff>
    </xdr:from>
    <xdr:ext cx="762000" cy="259045"/>
    <xdr:sp macro="" textlink="">
      <xdr:nvSpPr>
        <xdr:cNvPr id="286" name="テキスト ボックス 285"/>
        <xdr:cNvSpPr txBox="1"/>
      </xdr:nvSpPr>
      <xdr:spPr>
        <a:xfrm>
          <a:off x="13131800" y="1528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0.17</a:t>
          </a:r>
          <a:r>
            <a:rPr lang="ja-JP" altLang="ja-JP" sz="1100" b="0" i="0" baseline="0">
              <a:solidFill>
                <a:schemeClr val="dk1"/>
              </a:solidFill>
              <a:effectLst/>
              <a:latin typeface="+mn-lt"/>
              <a:ea typeface="+mn-ea"/>
              <a:cs typeface="+mn-cs"/>
            </a:rPr>
            <a:t>人上回り、類似団体内平均値より</a:t>
          </a:r>
          <a:r>
            <a:rPr lang="en-US" altLang="ja-JP" sz="1100" b="0" i="0" baseline="0">
              <a:solidFill>
                <a:schemeClr val="dk1"/>
              </a:solidFill>
              <a:effectLst/>
              <a:latin typeface="+mn-lt"/>
              <a:ea typeface="+mn-ea"/>
              <a:cs typeface="+mn-cs"/>
            </a:rPr>
            <a:t>0.73</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近年、人口の減少が続く中、職員数については、定員適正化計画に基き削減を図ってきたことで若干の改善が見られているが、平成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年度からは東日本大震災による、放射線対策による増や、平成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年度からは被災地への職員の派遣を行ったことなどにより比率は高くなっている。</a:t>
          </a:r>
          <a:endParaRPr lang="ja-JP" altLang="ja-JP" sz="1400">
            <a:effectLst/>
          </a:endParaRPr>
        </a:p>
        <a:p>
          <a:pPr rtl="0"/>
          <a:r>
            <a:rPr lang="ja-JP" altLang="ja-JP" sz="1100" b="0" i="0" baseline="0">
              <a:solidFill>
                <a:schemeClr val="dk1"/>
              </a:solidFill>
              <a:effectLst/>
              <a:latin typeface="+mn-lt"/>
              <a:ea typeface="+mn-ea"/>
              <a:cs typeface="+mn-cs"/>
            </a:rPr>
            <a:t>　また、世界遺産推進室や文化財センターなど特殊事情により教育部門での職員数が他団体に比べ特出している。</a:t>
          </a:r>
          <a:endParaRPr lang="ja-JP" altLang="ja-JP" sz="1400">
            <a:effectLst/>
          </a:endParaRPr>
        </a:p>
        <a:p>
          <a:pPr rtl="0"/>
          <a:r>
            <a:rPr lang="ja-JP" altLang="ja-JP" sz="1100" b="0" i="0" baseline="0">
              <a:solidFill>
                <a:schemeClr val="dk1"/>
              </a:solidFill>
              <a:effectLst/>
              <a:latin typeface="+mn-lt"/>
              <a:ea typeface="+mn-ea"/>
              <a:cs typeface="+mn-cs"/>
            </a:rPr>
            <a:t>　今後とも、住民サービスの低下を招くことのないような水準を維持しながら人口規模に見合った職員数の適正化に努めていく。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6" name="直線コネクタ 315"/>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7"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8" name="直線コネクタ 317"/>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9"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20" name="直線コネクタ 319"/>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141097</xdr:rowOff>
    </xdr:from>
    <xdr:to>
      <xdr:col>24</xdr:col>
      <xdr:colOff>558800</xdr:colOff>
      <xdr:row>61</xdr:row>
      <xdr:rowOff>154770</xdr:rowOff>
    </xdr:to>
    <xdr:cxnSp macro="">
      <xdr:nvCxnSpPr>
        <xdr:cNvPr id="321" name="直線コネクタ 320"/>
        <xdr:cNvCxnSpPr/>
      </xdr:nvCxnSpPr>
      <xdr:spPr>
        <a:xfrm>
          <a:off x="16179800" y="10599547"/>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61782</xdr:rowOff>
    </xdr:from>
    <xdr:ext cx="762000" cy="259045"/>
    <xdr:sp macro="" textlink="">
      <xdr:nvSpPr>
        <xdr:cNvPr id="322" name="定員管理の状況平均値テキスト"/>
        <xdr:cNvSpPr txBox="1"/>
      </xdr:nvSpPr>
      <xdr:spPr>
        <a:xfrm>
          <a:off x="17106900" y="1034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3" name="フローチャート : 判断 322"/>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120184</xdr:rowOff>
    </xdr:from>
    <xdr:to>
      <xdr:col>23</xdr:col>
      <xdr:colOff>406400</xdr:colOff>
      <xdr:row>61</xdr:row>
      <xdr:rowOff>141097</xdr:rowOff>
    </xdr:to>
    <xdr:cxnSp macro="">
      <xdr:nvCxnSpPr>
        <xdr:cNvPr id="324" name="直線コネクタ 323"/>
        <xdr:cNvCxnSpPr/>
      </xdr:nvCxnSpPr>
      <xdr:spPr>
        <a:xfrm>
          <a:off x="15290800" y="10578634"/>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5" name="フローチャート : 判断 324"/>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20168</xdr:rowOff>
    </xdr:from>
    <xdr:ext cx="736600" cy="259045"/>
    <xdr:sp macro="" textlink="">
      <xdr:nvSpPr>
        <xdr:cNvPr id="326" name="テキスト ボックス 325"/>
        <xdr:cNvSpPr txBox="1"/>
      </xdr:nvSpPr>
      <xdr:spPr>
        <a:xfrm>
          <a:off x="15798800" y="1030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120184</xdr:rowOff>
    </xdr:from>
    <xdr:to>
      <xdr:col>22</xdr:col>
      <xdr:colOff>203200</xdr:colOff>
      <xdr:row>61</xdr:row>
      <xdr:rowOff>145119</xdr:rowOff>
    </xdr:to>
    <xdr:cxnSp macro="">
      <xdr:nvCxnSpPr>
        <xdr:cNvPr id="327" name="直線コネクタ 326"/>
        <xdr:cNvCxnSpPr/>
      </xdr:nvCxnSpPr>
      <xdr:spPr>
        <a:xfrm flipV="1">
          <a:off x="14401800" y="10578634"/>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8" name="フローチャート : 判断 327"/>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5690</xdr:rowOff>
    </xdr:from>
    <xdr:ext cx="762000" cy="259045"/>
    <xdr:sp macro="" textlink="">
      <xdr:nvSpPr>
        <xdr:cNvPr id="329" name="テキスト ボックス 328"/>
        <xdr:cNvSpPr txBox="1"/>
      </xdr:nvSpPr>
      <xdr:spPr>
        <a:xfrm>
          <a:off x="14909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137880</xdr:rowOff>
    </xdr:from>
    <xdr:to>
      <xdr:col>21</xdr:col>
      <xdr:colOff>0</xdr:colOff>
      <xdr:row>61</xdr:row>
      <xdr:rowOff>145119</xdr:rowOff>
    </xdr:to>
    <xdr:cxnSp macro="">
      <xdr:nvCxnSpPr>
        <xdr:cNvPr id="330" name="直線コネクタ 329"/>
        <xdr:cNvCxnSpPr/>
      </xdr:nvCxnSpPr>
      <xdr:spPr>
        <a:xfrm>
          <a:off x="13512800" y="1059633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31" name="フローチャート : 判断 330"/>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1668</xdr:rowOff>
    </xdr:from>
    <xdr:ext cx="762000" cy="259045"/>
    <xdr:sp macro="" textlink="">
      <xdr:nvSpPr>
        <xdr:cNvPr id="332" name="テキスト ボックス 331"/>
        <xdr:cNvSpPr txBox="1"/>
      </xdr:nvSpPr>
      <xdr:spPr>
        <a:xfrm>
          <a:off x="14020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3" name="フローチャート : 判断 332"/>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169901</xdr:rowOff>
    </xdr:from>
    <xdr:ext cx="762000" cy="259045"/>
    <xdr:sp macro="" textlink="">
      <xdr:nvSpPr>
        <xdr:cNvPr id="334" name="テキスト ボックス 333"/>
        <xdr:cNvSpPr txBox="1"/>
      </xdr:nvSpPr>
      <xdr:spPr>
        <a:xfrm>
          <a:off x="13131800" y="1028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103970</xdr:rowOff>
    </xdr:from>
    <xdr:to>
      <xdr:col>24</xdr:col>
      <xdr:colOff>609600</xdr:colOff>
      <xdr:row>62</xdr:row>
      <xdr:rowOff>34120</xdr:rowOff>
    </xdr:to>
    <xdr:sp macro="" textlink="">
      <xdr:nvSpPr>
        <xdr:cNvPr id="340" name="円/楕円 339"/>
        <xdr:cNvSpPr/>
      </xdr:nvSpPr>
      <xdr:spPr>
        <a:xfrm>
          <a:off x="16967200" y="10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76047</xdr:rowOff>
    </xdr:from>
    <xdr:ext cx="762000" cy="259045"/>
    <xdr:sp macro="" textlink="">
      <xdr:nvSpPr>
        <xdr:cNvPr id="341" name="定員管理の状況該当値テキスト"/>
        <xdr:cNvSpPr txBox="1"/>
      </xdr:nvSpPr>
      <xdr:spPr>
        <a:xfrm>
          <a:off x="17106900" y="105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90297</xdr:rowOff>
    </xdr:from>
    <xdr:to>
      <xdr:col>23</xdr:col>
      <xdr:colOff>457200</xdr:colOff>
      <xdr:row>62</xdr:row>
      <xdr:rowOff>20447</xdr:rowOff>
    </xdr:to>
    <xdr:sp macro="" textlink="">
      <xdr:nvSpPr>
        <xdr:cNvPr id="342" name="円/楕円 341"/>
        <xdr:cNvSpPr/>
      </xdr:nvSpPr>
      <xdr:spPr>
        <a:xfrm>
          <a:off x="161290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5224</xdr:rowOff>
    </xdr:from>
    <xdr:ext cx="736600" cy="259045"/>
    <xdr:sp macro="" textlink="">
      <xdr:nvSpPr>
        <xdr:cNvPr id="343" name="テキスト ボックス 342"/>
        <xdr:cNvSpPr txBox="1"/>
      </xdr:nvSpPr>
      <xdr:spPr>
        <a:xfrm>
          <a:off x="15798800" y="10635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69384</xdr:rowOff>
    </xdr:from>
    <xdr:to>
      <xdr:col>22</xdr:col>
      <xdr:colOff>254000</xdr:colOff>
      <xdr:row>61</xdr:row>
      <xdr:rowOff>170984</xdr:rowOff>
    </xdr:to>
    <xdr:sp macro="" textlink="">
      <xdr:nvSpPr>
        <xdr:cNvPr id="344" name="円/楕円 343"/>
        <xdr:cNvSpPr/>
      </xdr:nvSpPr>
      <xdr:spPr>
        <a:xfrm>
          <a:off x="15240000" y="105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155761</xdr:rowOff>
    </xdr:from>
    <xdr:ext cx="762000" cy="259045"/>
    <xdr:sp macro="" textlink="">
      <xdr:nvSpPr>
        <xdr:cNvPr id="345" name="テキスト ボックス 344"/>
        <xdr:cNvSpPr txBox="1"/>
      </xdr:nvSpPr>
      <xdr:spPr>
        <a:xfrm>
          <a:off x="14909800" y="1061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94319</xdr:rowOff>
    </xdr:from>
    <xdr:to>
      <xdr:col>21</xdr:col>
      <xdr:colOff>50800</xdr:colOff>
      <xdr:row>62</xdr:row>
      <xdr:rowOff>24469</xdr:rowOff>
    </xdr:to>
    <xdr:sp macro="" textlink="">
      <xdr:nvSpPr>
        <xdr:cNvPr id="346" name="円/楕円 345"/>
        <xdr:cNvSpPr/>
      </xdr:nvSpPr>
      <xdr:spPr>
        <a:xfrm>
          <a:off x="14351000" y="1055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9246</xdr:rowOff>
    </xdr:from>
    <xdr:ext cx="762000" cy="259045"/>
    <xdr:sp macro="" textlink="">
      <xdr:nvSpPr>
        <xdr:cNvPr id="347" name="テキスト ボックス 346"/>
        <xdr:cNvSpPr txBox="1"/>
      </xdr:nvSpPr>
      <xdr:spPr>
        <a:xfrm>
          <a:off x="14020800" y="1063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87080</xdr:rowOff>
    </xdr:from>
    <xdr:to>
      <xdr:col>19</xdr:col>
      <xdr:colOff>533400</xdr:colOff>
      <xdr:row>62</xdr:row>
      <xdr:rowOff>17230</xdr:rowOff>
    </xdr:to>
    <xdr:sp macro="" textlink="">
      <xdr:nvSpPr>
        <xdr:cNvPr id="348" name="円/楕円 347"/>
        <xdr:cNvSpPr/>
      </xdr:nvSpPr>
      <xdr:spPr>
        <a:xfrm>
          <a:off x="13462000" y="105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2007</xdr:rowOff>
    </xdr:from>
    <xdr:ext cx="762000" cy="259045"/>
    <xdr:sp macro="" textlink="">
      <xdr:nvSpPr>
        <xdr:cNvPr id="349" name="テキスト ボックス 348"/>
        <xdr:cNvSpPr txBox="1"/>
      </xdr:nvSpPr>
      <xdr:spPr>
        <a:xfrm>
          <a:off x="13131800" y="106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平成19年度の23.0％をピークに年々減少し昨年度よりも</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ポイント減となったが、類似団体内平均値より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過去の大型投資事業での起債発行や平成7年度より供用開始し現在も整備を進めている下水道事業への繰出金などにより高い数値となっている。</a:t>
          </a:r>
          <a:endParaRPr lang="ja-JP" altLang="ja-JP" sz="1400">
            <a:effectLst/>
          </a:endParaRPr>
        </a:p>
        <a:p>
          <a:pPr rtl="0"/>
          <a:r>
            <a:rPr lang="ja-JP" altLang="ja-JP" sz="1100" b="0" i="0" baseline="0">
              <a:solidFill>
                <a:schemeClr val="dk1"/>
              </a:solidFill>
              <a:effectLst/>
              <a:latin typeface="+mn-lt"/>
              <a:ea typeface="+mn-ea"/>
              <a:cs typeface="+mn-cs"/>
            </a:rPr>
            <a:t>　 世代間の負担の公平という視点から将来を担う子供たちへの過大な負担とならないよう引き続き比率の適正化に努める。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6" name="直線コネクタ 375"/>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7"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8" name="直線コネクタ 377"/>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9"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80" name="直線コネクタ 379"/>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100330</xdr:rowOff>
    </xdr:from>
    <xdr:to>
      <xdr:col>24</xdr:col>
      <xdr:colOff>558800</xdr:colOff>
      <xdr:row>42</xdr:row>
      <xdr:rowOff>44704</xdr:rowOff>
    </xdr:to>
    <xdr:cxnSp macro="">
      <xdr:nvCxnSpPr>
        <xdr:cNvPr id="381" name="直線コネクタ 380"/>
        <xdr:cNvCxnSpPr/>
      </xdr:nvCxnSpPr>
      <xdr:spPr>
        <a:xfrm flipV="1">
          <a:off x="16179800" y="712978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2"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3" name="フローチャート : 判断 382"/>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44704</xdr:rowOff>
    </xdr:from>
    <xdr:to>
      <xdr:col>23</xdr:col>
      <xdr:colOff>406400</xdr:colOff>
      <xdr:row>43</xdr:row>
      <xdr:rowOff>27686</xdr:rowOff>
    </xdr:to>
    <xdr:cxnSp macro="">
      <xdr:nvCxnSpPr>
        <xdr:cNvPr id="384" name="直線コネクタ 383"/>
        <xdr:cNvCxnSpPr/>
      </xdr:nvCxnSpPr>
      <xdr:spPr>
        <a:xfrm flipV="1">
          <a:off x="15290800" y="724560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5" name="フローチャート : 判断 384"/>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6" name="テキスト ボックス 385"/>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27686</xdr:rowOff>
    </xdr:from>
    <xdr:to>
      <xdr:col>22</xdr:col>
      <xdr:colOff>203200</xdr:colOff>
      <xdr:row>44</xdr:row>
      <xdr:rowOff>39624</xdr:rowOff>
    </xdr:to>
    <xdr:cxnSp macro="">
      <xdr:nvCxnSpPr>
        <xdr:cNvPr id="387" name="直線コネクタ 386"/>
        <xdr:cNvCxnSpPr/>
      </xdr:nvCxnSpPr>
      <xdr:spPr>
        <a:xfrm flipV="1">
          <a:off x="14401800" y="740003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8" name="フローチャート : 判断 387"/>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9" name="テキスト ボックス 388"/>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39624</xdr:rowOff>
    </xdr:from>
    <xdr:to>
      <xdr:col>21</xdr:col>
      <xdr:colOff>0</xdr:colOff>
      <xdr:row>45</xdr:row>
      <xdr:rowOff>51562</xdr:rowOff>
    </xdr:to>
    <xdr:cxnSp macro="">
      <xdr:nvCxnSpPr>
        <xdr:cNvPr id="390" name="直線コネクタ 389"/>
        <xdr:cNvCxnSpPr/>
      </xdr:nvCxnSpPr>
      <xdr:spPr>
        <a:xfrm flipV="1">
          <a:off x="13512800" y="758342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91" name="フローチャート : 判断 390"/>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92" name="テキスト ボックス 391"/>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3" name="フローチャート : 判断 392"/>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165879</xdr:rowOff>
    </xdr:from>
    <xdr:ext cx="762000" cy="259045"/>
    <xdr:sp macro="" textlink="">
      <xdr:nvSpPr>
        <xdr:cNvPr id="394" name="テキスト ボックス 393"/>
        <xdr:cNvSpPr txBox="1"/>
      </xdr:nvSpPr>
      <xdr:spPr>
        <a:xfrm>
          <a:off x="13131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400" name="円/楕円 399"/>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21607</xdr:rowOff>
    </xdr:from>
    <xdr:ext cx="762000" cy="259045"/>
    <xdr:sp macro="" textlink="">
      <xdr:nvSpPr>
        <xdr:cNvPr id="401"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165354</xdr:rowOff>
    </xdr:from>
    <xdr:to>
      <xdr:col>23</xdr:col>
      <xdr:colOff>457200</xdr:colOff>
      <xdr:row>42</xdr:row>
      <xdr:rowOff>95504</xdr:rowOff>
    </xdr:to>
    <xdr:sp macro="" textlink="">
      <xdr:nvSpPr>
        <xdr:cNvPr id="402" name="円/楕円 401"/>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80281</xdr:rowOff>
    </xdr:from>
    <xdr:ext cx="736600" cy="259045"/>
    <xdr:sp macro="" textlink="">
      <xdr:nvSpPr>
        <xdr:cNvPr id="403" name="テキスト ボックス 402"/>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148336</xdr:rowOff>
    </xdr:from>
    <xdr:to>
      <xdr:col>22</xdr:col>
      <xdr:colOff>254000</xdr:colOff>
      <xdr:row>43</xdr:row>
      <xdr:rowOff>78486</xdr:rowOff>
    </xdr:to>
    <xdr:sp macro="" textlink="">
      <xdr:nvSpPr>
        <xdr:cNvPr id="404" name="円/楕円 403"/>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63263</xdr:rowOff>
    </xdr:from>
    <xdr:ext cx="762000" cy="259045"/>
    <xdr:sp macro="" textlink="">
      <xdr:nvSpPr>
        <xdr:cNvPr id="405" name="テキスト ボックス 404"/>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160274</xdr:rowOff>
    </xdr:from>
    <xdr:to>
      <xdr:col>21</xdr:col>
      <xdr:colOff>50800</xdr:colOff>
      <xdr:row>44</xdr:row>
      <xdr:rowOff>90424</xdr:rowOff>
    </xdr:to>
    <xdr:sp macro="" textlink="">
      <xdr:nvSpPr>
        <xdr:cNvPr id="406" name="円/楕円 405"/>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75201</xdr:rowOff>
    </xdr:from>
    <xdr:ext cx="762000" cy="259045"/>
    <xdr:sp macro="" textlink="">
      <xdr:nvSpPr>
        <xdr:cNvPr id="407" name="テキスト ボックス 406"/>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762</xdr:rowOff>
    </xdr:from>
    <xdr:to>
      <xdr:col>19</xdr:col>
      <xdr:colOff>533400</xdr:colOff>
      <xdr:row>45</xdr:row>
      <xdr:rowOff>102362</xdr:rowOff>
    </xdr:to>
    <xdr:sp macro="" textlink="">
      <xdr:nvSpPr>
        <xdr:cNvPr id="408" name="円/楕円 407"/>
        <xdr:cNvSpPr/>
      </xdr:nvSpPr>
      <xdr:spPr>
        <a:xfrm>
          <a:off x="13462000" y="771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87139</xdr:rowOff>
    </xdr:from>
    <xdr:ext cx="762000" cy="259045"/>
    <xdr:sp macro="" textlink="">
      <xdr:nvSpPr>
        <xdr:cNvPr id="409" name="テキスト ボックス 408"/>
        <xdr:cNvSpPr txBox="1"/>
      </xdr:nvSpPr>
      <xdr:spPr>
        <a:xfrm>
          <a:off x="13131800" y="780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年々改善されてきており昨年数値からは</a:t>
          </a:r>
          <a:r>
            <a:rPr lang="en-US" altLang="ja-JP" sz="1100" b="0" i="0" baseline="0">
              <a:solidFill>
                <a:schemeClr val="dk1"/>
              </a:solidFill>
              <a:effectLst/>
              <a:latin typeface="+mn-lt"/>
              <a:ea typeface="+mn-ea"/>
              <a:cs typeface="+mn-cs"/>
            </a:rPr>
            <a:t>6.8</a:t>
          </a:r>
          <a:r>
            <a:rPr lang="ja-JP" altLang="ja-JP" sz="1100" b="0" i="0" baseline="0">
              <a:solidFill>
                <a:schemeClr val="dk1"/>
              </a:solidFill>
              <a:effectLst/>
              <a:latin typeface="+mn-lt"/>
              <a:ea typeface="+mn-ea"/>
              <a:cs typeface="+mn-cs"/>
            </a:rPr>
            <a:t>ポイント下回っているが、類似団体内平均値より</a:t>
          </a:r>
          <a:r>
            <a:rPr lang="en-US" altLang="ja-JP" sz="1100" b="0" i="0" baseline="0">
              <a:solidFill>
                <a:schemeClr val="dk1"/>
              </a:solidFill>
              <a:effectLst/>
              <a:latin typeface="+mn-lt"/>
              <a:ea typeface="+mn-ea"/>
              <a:cs typeface="+mn-cs"/>
            </a:rPr>
            <a:t>39.1</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開発計画に基づき、計画的な事業の選択を行い、今後とも普通建設事業の厳選及びコスト縮減による新規地方債発行の抑制を図り地方債残高の縮減に努めるとともに、可能な限り基金の増額に努める。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6" name="直線コネクタ 435"/>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7"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8" name="直線コネクタ 437"/>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93015</xdr:rowOff>
    </xdr:from>
    <xdr:to>
      <xdr:col>24</xdr:col>
      <xdr:colOff>558800</xdr:colOff>
      <xdr:row>16</xdr:row>
      <xdr:rowOff>158648</xdr:rowOff>
    </xdr:to>
    <xdr:cxnSp macro="">
      <xdr:nvCxnSpPr>
        <xdr:cNvPr id="441" name="直線コネクタ 440"/>
        <xdr:cNvCxnSpPr/>
      </xdr:nvCxnSpPr>
      <xdr:spPr>
        <a:xfrm flipV="1">
          <a:off x="16179800" y="2836215"/>
          <a:ext cx="8382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3" name="フローチャート : 判断 442"/>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158648</xdr:rowOff>
    </xdr:from>
    <xdr:to>
      <xdr:col>23</xdr:col>
      <xdr:colOff>406400</xdr:colOff>
      <xdr:row>17</xdr:row>
      <xdr:rowOff>134874</xdr:rowOff>
    </xdr:to>
    <xdr:cxnSp macro="">
      <xdr:nvCxnSpPr>
        <xdr:cNvPr id="444" name="直線コネクタ 443"/>
        <xdr:cNvCxnSpPr/>
      </xdr:nvCxnSpPr>
      <xdr:spPr>
        <a:xfrm flipV="1">
          <a:off x="15290800" y="2901848"/>
          <a:ext cx="8890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5" name="フローチャート : 判断 444"/>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6" name="テキスト ボックス 445"/>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134874</xdr:rowOff>
    </xdr:from>
    <xdr:to>
      <xdr:col>22</xdr:col>
      <xdr:colOff>203200</xdr:colOff>
      <xdr:row>18</xdr:row>
      <xdr:rowOff>129438</xdr:rowOff>
    </xdr:to>
    <xdr:cxnSp macro="">
      <xdr:nvCxnSpPr>
        <xdr:cNvPr id="447" name="直線コネクタ 446"/>
        <xdr:cNvCxnSpPr/>
      </xdr:nvCxnSpPr>
      <xdr:spPr>
        <a:xfrm flipV="1">
          <a:off x="14401800" y="3049524"/>
          <a:ext cx="889000" cy="1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26416</xdr:rowOff>
    </xdr:from>
    <xdr:to>
      <xdr:col>22</xdr:col>
      <xdr:colOff>254000</xdr:colOff>
      <xdr:row>15</xdr:row>
      <xdr:rowOff>128016</xdr:rowOff>
    </xdr:to>
    <xdr:sp macro="" textlink="">
      <xdr:nvSpPr>
        <xdr:cNvPr id="448" name="フローチャート : 判断 447"/>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9" name="テキスト ボックス 448"/>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103378</xdr:rowOff>
    </xdr:from>
    <xdr:to>
      <xdr:col>21</xdr:col>
      <xdr:colOff>0</xdr:colOff>
      <xdr:row>18</xdr:row>
      <xdr:rowOff>129438</xdr:rowOff>
    </xdr:to>
    <xdr:cxnSp macro="">
      <xdr:nvCxnSpPr>
        <xdr:cNvPr id="450" name="直線コネクタ 449"/>
        <xdr:cNvCxnSpPr/>
      </xdr:nvCxnSpPr>
      <xdr:spPr>
        <a:xfrm>
          <a:off x="13512800" y="318947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102667</xdr:rowOff>
    </xdr:from>
    <xdr:to>
      <xdr:col>21</xdr:col>
      <xdr:colOff>50800</xdr:colOff>
      <xdr:row>16</xdr:row>
      <xdr:rowOff>32817</xdr:rowOff>
    </xdr:to>
    <xdr:sp macro="" textlink="">
      <xdr:nvSpPr>
        <xdr:cNvPr id="451" name="フローチャート : 判断 450"/>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52" name="テキスト ボックス 451"/>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53" name="フローチャート : 判断 452"/>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141444</xdr:rowOff>
    </xdr:from>
    <xdr:ext cx="762000" cy="259045"/>
    <xdr:sp macro="" textlink="">
      <xdr:nvSpPr>
        <xdr:cNvPr id="454" name="テキスト ボックス 453"/>
        <xdr:cNvSpPr txBox="1"/>
      </xdr:nvSpPr>
      <xdr:spPr>
        <a:xfrm>
          <a:off x="13131800" y="25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42215</xdr:rowOff>
    </xdr:from>
    <xdr:to>
      <xdr:col>24</xdr:col>
      <xdr:colOff>609600</xdr:colOff>
      <xdr:row>16</xdr:row>
      <xdr:rowOff>143815</xdr:rowOff>
    </xdr:to>
    <xdr:sp macro="" textlink="">
      <xdr:nvSpPr>
        <xdr:cNvPr id="460" name="円/楕円 459"/>
        <xdr:cNvSpPr/>
      </xdr:nvSpPr>
      <xdr:spPr>
        <a:xfrm>
          <a:off x="16967200" y="27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14292</xdr:rowOff>
    </xdr:from>
    <xdr:ext cx="762000" cy="259045"/>
    <xdr:sp macro="" textlink="">
      <xdr:nvSpPr>
        <xdr:cNvPr id="461" name="将来負担の状況該当値テキスト"/>
        <xdr:cNvSpPr txBox="1"/>
      </xdr:nvSpPr>
      <xdr:spPr>
        <a:xfrm>
          <a:off x="17106900" y="275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107848</xdr:rowOff>
    </xdr:from>
    <xdr:to>
      <xdr:col>23</xdr:col>
      <xdr:colOff>457200</xdr:colOff>
      <xdr:row>17</xdr:row>
      <xdr:rowOff>37998</xdr:rowOff>
    </xdr:to>
    <xdr:sp macro="" textlink="">
      <xdr:nvSpPr>
        <xdr:cNvPr id="462" name="円/楕円 461"/>
        <xdr:cNvSpPr/>
      </xdr:nvSpPr>
      <xdr:spPr>
        <a:xfrm>
          <a:off x="16129000" y="285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22775</xdr:rowOff>
    </xdr:from>
    <xdr:ext cx="736600" cy="259045"/>
    <xdr:sp macro="" textlink="">
      <xdr:nvSpPr>
        <xdr:cNvPr id="463" name="テキスト ボックス 462"/>
        <xdr:cNvSpPr txBox="1"/>
      </xdr:nvSpPr>
      <xdr:spPr>
        <a:xfrm>
          <a:off x="15798800" y="293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84074</xdr:rowOff>
    </xdr:from>
    <xdr:to>
      <xdr:col>22</xdr:col>
      <xdr:colOff>254000</xdr:colOff>
      <xdr:row>18</xdr:row>
      <xdr:rowOff>14224</xdr:rowOff>
    </xdr:to>
    <xdr:sp macro="" textlink="">
      <xdr:nvSpPr>
        <xdr:cNvPr id="464" name="円/楕円 463"/>
        <xdr:cNvSpPr/>
      </xdr:nvSpPr>
      <xdr:spPr>
        <a:xfrm>
          <a:off x="15240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170451</xdr:rowOff>
    </xdr:from>
    <xdr:ext cx="762000" cy="259045"/>
    <xdr:sp macro="" textlink="">
      <xdr:nvSpPr>
        <xdr:cNvPr id="465" name="テキスト ボックス 464"/>
        <xdr:cNvSpPr txBox="1"/>
      </xdr:nvSpPr>
      <xdr:spPr>
        <a:xfrm>
          <a:off x="14909800" y="30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78638</xdr:rowOff>
    </xdr:from>
    <xdr:to>
      <xdr:col>21</xdr:col>
      <xdr:colOff>50800</xdr:colOff>
      <xdr:row>19</xdr:row>
      <xdr:rowOff>8789</xdr:rowOff>
    </xdr:to>
    <xdr:sp macro="" textlink="">
      <xdr:nvSpPr>
        <xdr:cNvPr id="466" name="円/楕円 465"/>
        <xdr:cNvSpPr/>
      </xdr:nvSpPr>
      <xdr:spPr>
        <a:xfrm>
          <a:off x="14351000" y="31647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165015</xdr:rowOff>
    </xdr:from>
    <xdr:ext cx="762000" cy="259045"/>
    <xdr:sp macro="" textlink="">
      <xdr:nvSpPr>
        <xdr:cNvPr id="467" name="テキスト ボックス 466"/>
        <xdr:cNvSpPr txBox="1"/>
      </xdr:nvSpPr>
      <xdr:spPr>
        <a:xfrm>
          <a:off x="14020800" y="325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52578</xdr:rowOff>
    </xdr:from>
    <xdr:to>
      <xdr:col>19</xdr:col>
      <xdr:colOff>533400</xdr:colOff>
      <xdr:row>18</xdr:row>
      <xdr:rowOff>154178</xdr:rowOff>
    </xdr:to>
    <xdr:sp macro="" textlink="">
      <xdr:nvSpPr>
        <xdr:cNvPr id="468" name="円/楕円 467"/>
        <xdr:cNvSpPr/>
      </xdr:nvSpPr>
      <xdr:spPr>
        <a:xfrm>
          <a:off x="13462000" y="31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138955</xdr:rowOff>
    </xdr:from>
    <xdr:ext cx="762000" cy="259045"/>
    <xdr:sp macro="" textlink="">
      <xdr:nvSpPr>
        <xdr:cNvPr id="469" name="テキスト ボックス 468"/>
        <xdr:cNvSpPr txBox="1"/>
      </xdr:nvSpPr>
      <xdr:spPr>
        <a:xfrm>
          <a:off x="13131800" y="322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8,005
7,975
63.39
4,609,711
4,464,025
132,412
2,958,398
4,851,750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39.9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b="0" i="0" baseline="0">
              <a:solidFill>
                <a:schemeClr val="dk1"/>
              </a:solidFill>
              <a:effectLst/>
              <a:latin typeface="+mn-lt"/>
              <a:ea typeface="+mn-ea"/>
              <a:cs typeface="+mn-cs"/>
            </a:rPr>
            <a:t>昨年度より</a:t>
          </a:r>
          <a:r>
            <a:rPr lang="en-US" altLang="ja-JP" sz="1050" b="0" i="0" baseline="0">
              <a:solidFill>
                <a:schemeClr val="dk1"/>
              </a:solidFill>
              <a:effectLst/>
              <a:latin typeface="+mn-lt"/>
              <a:ea typeface="+mn-ea"/>
              <a:cs typeface="+mn-cs"/>
            </a:rPr>
            <a:t>1.6</a:t>
          </a:r>
          <a:r>
            <a:rPr lang="ja-JP" altLang="ja-JP" sz="1050" b="0" i="0" baseline="0">
              <a:solidFill>
                <a:schemeClr val="dk1"/>
              </a:solidFill>
              <a:effectLst/>
              <a:latin typeface="+mn-lt"/>
              <a:ea typeface="+mn-ea"/>
              <a:cs typeface="+mn-cs"/>
            </a:rPr>
            <a:t>ポイント減少しているが、類似団体内平均値より</a:t>
          </a:r>
          <a:r>
            <a:rPr lang="en-US" altLang="ja-JP" sz="1050" b="0" i="0" baseline="0">
              <a:solidFill>
                <a:schemeClr val="dk1"/>
              </a:solidFill>
              <a:effectLst/>
              <a:latin typeface="+mn-lt"/>
              <a:ea typeface="+mn-ea"/>
              <a:cs typeface="+mn-cs"/>
            </a:rPr>
            <a:t>5.4</a:t>
          </a:r>
          <a:r>
            <a:rPr lang="ja-JP" altLang="ja-JP" sz="1050" b="0" i="0" baseline="0">
              <a:solidFill>
                <a:schemeClr val="dk1"/>
              </a:solidFill>
              <a:effectLst/>
              <a:latin typeface="+mn-lt"/>
              <a:ea typeface="+mn-ea"/>
              <a:cs typeface="+mn-cs"/>
            </a:rPr>
            <a:t>ポイント上回っている。</a:t>
          </a:r>
          <a:endParaRPr lang="ja-JP" altLang="ja-JP" sz="1050">
            <a:effectLst/>
          </a:endParaRPr>
        </a:p>
        <a:p>
          <a:pPr rtl="0"/>
          <a:r>
            <a:rPr lang="ja-JP" altLang="ja-JP" sz="1050" b="0" i="0" baseline="0">
              <a:solidFill>
                <a:schemeClr val="dk1"/>
              </a:solidFill>
              <a:effectLst/>
              <a:latin typeface="+mn-lt"/>
              <a:ea typeface="+mn-ea"/>
              <a:cs typeface="+mn-cs"/>
            </a:rPr>
            <a:t>　定員適正化計画に基き削減を図ってきたことで若干の改善が見られているが、平成</a:t>
          </a:r>
          <a:r>
            <a:rPr lang="en-US" altLang="ja-JP" sz="1050" b="0" i="0" baseline="0">
              <a:solidFill>
                <a:schemeClr val="dk1"/>
              </a:solidFill>
              <a:effectLst/>
              <a:latin typeface="+mn-lt"/>
              <a:ea typeface="+mn-ea"/>
              <a:cs typeface="+mn-cs"/>
            </a:rPr>
            <a:t>23</a:t>
          </a:r>
          <a:r>
            <a:rPr lang="ja-JP" altLang="ja-JP" sz="1050" b="0" i="0" baseline="0">
              <a:solidFill>
                <a:schemeClr val="dk1"/>
              </a:solidFill>
              <a:effectLst/>
              <a:latin typeface="+mn-lt"/>
              <a:ea typeface="+mn-ea"/>
              <a:cs typeface="+mn-cs"/>
            </a:rPr>
            <a:t>年度からは東日本大震災による、放射線対策による増や、平成</a:t>
          </a:r>
          <a:r>
            <a:rPr lang="en-US" altLang="ja-JP" sz="1050" b="0" i="0" baseline="0">
              <a:solidFill>
                <a:schemeClr val="dk1"/>
              </a:solidFill>
              <a:effectLst/>
              <a:latin typeface="+mn-lt"/>
              <a:ea typeface="+mn-ea"/>
              <a:cs typeface="+mn-cs"/>
            </a:rPr>
            <a:t>26</a:t>
          </a:r>
          <a:r>
            <a:rPr lang="ja-JP" altLang="ja-JP" sz="1050" b="0" i="0" baseline="0">
              <a:solidFill>
                <a:schemeClr val="dk1"/>
              </a:solidFill>
              <a:effectLst/>
              <a:latin typeface="+mn-lt"/>
              <a:ea typeface="+mn-ea"/>
              <a:cs typeface="+mn-cs"/>
            </a:rPr>
            <a:t>年度からは被災地への職員の派遣を行ったことなどにより比率は高くなっている。</a:t>
          </a:r>
          <a:endParaRPr lang="ja-JP" altLang="ja-JP" sz="1050">
            <a:effectLst/>
          </a:endParaRPr>
        </a:p>
        <a:p>
          <a:pPr rtl="0"/>
          <a:r>
            <a:rPr lang="ja-JP" altLang="ja-JP" sz="1050" b="0" i="0" baseline="0">
              <a:solidFill>
                <a:schemeClr val="dk1"/>
              </a:solidFill>
              <a:effectLst/>
              <a:latin typeface="+mn-lt"/>
              <a:ea typeface="+mn-ea"/>
              <a:cs typeface="+mn-cs"/>
            </a:rPr>
            <a:t>　また、世界遺産推進室や文化財センターなど特殊事情により教育部門での職員数が他団体に比べ特出していることも高くなっている要因である。</a:t>
          </a:r>
          <a:endParaRPr lang="ja-JP" altLang="ja-JP" sz="1050">
            <a:effectLst/>
          </a:endParaRPr>
        </a:p>
        <a:p>
          <a:pPr rtl="0"/>
          <a:r>
            <a:rPr lang="ja-JP" altLang="ja-JP" sz="1050" b="0" i="0" baseline="0">
              <a:solidFill>
                <a:schemeClr val="dk1"/>
              </a:solidFill>
              <a:effectLst/>
              <a:latin typeface="+mn-lt"/>
              <a:ea typeface="+mn-ea"/>
              <a:cs typeface="+mn-cs"/>
            </a:rPr>
            <a:t>　平泉町定員適正化計画を遵守しながら今後とも、住民サービスの低下を招くことのないような水準を維持しながら人口規模に見合った抑制を図っていく。</a:t>
          </a:r>
          <a:endParaRPr lang="ja-JP" altLang="ja-JP" sz="105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1270</xdr:rowOff>
    </xdr:from>
    <xdr:to>
      <xdr:col>7</xdr:col>
      <xdr:colOff>15875</xdr:colOff>
      <xdr:row>39</xdr:row>
      <xdr:rowOff>123190</xdr:rowOff>
    </xdr:to>
    <xdr:cxnSp macro="">
      <xdr:nvCxnSpPr>
        <xdr:cNvPr id="66" name="直線コネクタ 65"/>
        <xdr:cNvCxnSpPr/>
      </xdr:nvCxnSpPr>
      <xdr:spPr>
        <a:xfrm flipV="1">
          <a:off x="3987800" y="66878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100330</xdr:rowOff>
    </xdr:from>
    <xdr:to>
      <xdr:col>5</xdr:col>
      <xdr:colOff>549275</xdr:colOff>
      <xdr:row>39</xdr:row>
      <xdr:rowOff>123190</xdr:rowOff>
    </xdr:to>
    <xdr:cxnSp macro="">
      <xdr:nvCxnSpPr>
        <xdr:cNvPr id="69" name="直線コネクタ 68"/>
        <xdr:cNvCxnSpPr/>
      </xdr:nvCxnSpPr>
      <xdr:spPr>
        <a:xfrm>
          <a:off x="3098800" y="6786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100330</xdr:rowOff>
    </xdr:from>
    <xdr:to>
      <xdr:col>4</xdr:col>
      <xdr:colOff>346075</xdr:colOff>
      <xdr:row>39</xdr:row>
      <xdr:rowOff>115570</xdr:rowOff>
    </xdr:to>
    <xdr:cxnSp macro="">
      <xdr:nvCxnSpPr>
        <xdr:cNvPr id="72" name="直線コネクタ 71"/>
        <xdr:cNvCxnSpPr/>
      </xdr:nvCxnSpPr>
      <xdr:spPr>
        <a:xfrm flipV="1">
          <a:off x="2209800" y="6786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115570</xdr:rowOff>
    </xdr:from>
    <xdr:to>
      <xdr:col>3</xdr:col>
      <xdr:colOff>142875</xdr:colOff>
      <xdr:row>39</xdr:row>
      <xdr:rowOff>115570</xdr:rowOff>
    </xdr:to>
    <xdr:cxnSp macro="">
      <xdr:nvCxnSpPr>
        <xdr:cNvPr id="75" name="直線コネクタ 74"/>
        <xdr:cNvCxnSpPr/>
      </xdr:nvCxnSpPr>
      <xdr:spPr>
        <a:xfrm>
          <a:off x="1320800" y="6802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121920</xdr:rowOff>
    </xdr:from>
    <xdr:to>
      <xdr:col>7</xdr:col>
      <xdr:colOff>66675</xdr:colOff>
      <xdr:row>39</xdr:row>
      <xdr:rowOff>52070</xdr:rowOff>
    </xdr:to>
    <xdr:sp macro="" textlink="">
      <xdr:nvSpPr>
        <xdr:cNvPr id="85" name="円/楕円 84"/>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93997</xdr:rowOff>
    </xdr:from>
    <xdr:ext cx="762000" cy="259045"/>
    <xdr:sp macro="" textlink="">
      <xdr:nvSpPr>
        <xdr:cNvPr id="86"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72390</xdr:rowOff>
    </xdr:from>
    <xdr:to>
      <xdr:col>5</xdr:col>
      <xdr:colOff>600075</xdr:colOff>
      <xdr:row>40</xdr:row>
      <xdr:rowOff>2540</xdr:rowOff>
    </xdr:to>
    <xdr:sp macro="" textlink="">
      <xdr:nvSpPr>
        <xdr:cNvPr id="87" name="円/楕円 86"/>
        <xdr:cNvSpPr/>
      </xdr:nvSpPr>
      <xdr:spPr>
        <a:xfrm>
          <a:off x="3937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158767</xdr:rowOff>
    </xdr:from>
    <xdr:ext cx="736600" cy="259045"/>
    <xdr:sp macro="" textlink="">
      <xdr:nvSpPr>
        <xdr:cNvPr id="88" name="テキスト ボックス 87"/>
        <xdr:cNvSpPr txBox="1"/>
      </xdr:nvSpPr>
      <xdr:spPr>
        <a:xfrm>
          <a:off x="3606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49530</xdr:rowOff>
    </xdr:from>
    <xdr:to>
      <xdr:col>4</xdr:col>
      <xdr:colOff>396875</xdr:colOff>
      <xdr:row>39</xdr:row>
      <xdr:rowOff>151130</xdr:rowOff>
    </xdr:to>
    <xdr:sp macro="" textlink="">
      <xdr:nvSpPr>
        <xdr:cNvPr id="89" name="円/楕円 88"/>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135907</xdr:rowOff>
    </xdr:from>
    <xdr:ext cx="762000" cy="259045"/>
    <xdr:sp macro="" textlink="">
      <xdr:nvSpPr>
        <xdr:cNvPr id="90" name="テキスト ボックス 89"/>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64770</xdr:rowOff>
    </xdr:from>
    <xdr:to>
      <xdr:col>3</xdr:col>
      <xdr:colOff>193675</xdr:colOff>
      <xdr:row>39</xdr:row>
      <xdr:rowOff>166370</xdr:rowOff>
    </xdr:to>
    <xdr:sp macro="" textlink="">
      <xdr:nvSpPr>
        <xdr:cNvPr id="91" name="円/楕円 90"/>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151147</xdr:rowOff>
    </xdr:from>
    <xdr:ext cx="762000" cy="259045"/>
    <xdr:sp macro="" textlink="">
      <xdr:nvSpPr>
        <xdr:cNvPr id="92" name="テキスト ボックス 91"/>
        <xdr:cNvSpPr txBox="1"/>
      </xdr:nvSpPr>
      <xdr:spPr>
        <a:xfrm>
          <a:off x="1828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64770</xdr:rowOff>
    </xdr:from>
    <xdr:to>
      <xdr:col>1</xdr:col>
      <xdr:colOff>676275</xdr:colOff>
      <xdr:row>39</xdr:row>
      <xdr:rowOff>166370</xdr:rowOff>
    </xdr:to>
    <xdr:sp macro="" textlink="">
      <xdr:nvSpPr>
        <xdr:cNvPr id="93" name="円/楕円 92"/>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151147</xdr:rowOff>
    </xdr:from>
    <xdr:ext cx="762000" cy="259045"/>
    <xdr:sp macro="" textlink="">
      <xdr:nvSpPr>
        <xdr:cNvPr id="94" name="テキスト ボックス 93"/>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ポイント上回ったが、類似団体内平均値より</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平成19年度から国主導で行われた集中改革プランの取り組みにより抑制してきたが、平成21年度から国の緊急雇用対策により物件費が増加している。</a:t>
          </a: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年度については、情報セキュリティ関係費用の増加により増額傾向となっている。</a:t>
          </a:r>
          <a:endParaRPr lang="ja-JP" altLang="ja-JP" sz="1400">
            <a:effectLst/>
          </a:endParaRPr>
        </a:p>
        <a:p>
          <a:pPr rtl="0"/>
          <a:r>
            <a:rPr lang="ja-JP" altLang="ja-JP" sz="1100" b="0" i="0" baseline="0">
              <a:solidFill>
                <a:schemeClr val="dk1"/>
              </a:solidFill>
              <a:effectLst/>
              <a:latin typeface="+mn-lt"/>
              <a:ea typeface="+mn-ea"/>
              <a:cs typeface="+mn-cs"/>
            </a:rPr>
            <a:t>　今後とも経費節減を心がけ現状維持に努める。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165100</xdr:rowOff>
    </xdr:from>
    <xdr:to>
      <xdr:col>24</xdr:col>
      <xdr:colOff>31750</xdr:colOff>
      <xdr:row>15</xdr:row>
      <xdr:rowOff>107950</xdr:rowOff>
    </xdr:to>
    <xdr:cxnSp macro="">
      <xdr:nvCxnSpPr>
        <xdr:cNvPr id="127" name="直線コネクタ 126"/>
        <xdr:cNvCxnSpPr/>
      </xdr:nvCxnSpPr>
      <xdr:spPr>
        <a:xfrm>
          <a:off x="15671800" y="2565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66040</xdr:rowOff>
    </xdr:from>
    <xdr:to>
      <xdr:col>22</xdr:col>
      <xdr:colOff>565150</xdr:colOff>
      <xdr:row>14</xdr:row>
      <xdr:rowOff>165100</xdr:rowOff>
    </xdr:to>
    <xdr:cxnSp macro="">
      <xdr:nvCxnSpPr>
        <xdr:cNvPr id="130" name="直線コネクタ 129"/>
        <xdr:cNvCxnSpPr/>
      </xdr:nvCxnSpPr>
      <xdr:spPr>
        <a:xfrm>
          <a:off x="14782800" y="24663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2" name="テキスト ボックス 131"/>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20320</xdr:rowOff>
    </xdr:from>
    <xdr:to>
      <xdr:col>21</xdr:col>
      <xdr:colOff>361950</xdr:colOff>
      <xdr:row>14</xdr:row>
      <xdr:rowOff>66040</xdr:rowOff>
    </xdr:to>
    <xdr:cxnSp macro="">
      <xdr:nvCxnSpPr>
        <xdr:cNvPr id="133" name="直線コネクタ 132"/>
        <xdr:cNvCxnSpPr/>
      </xdr:nvCxnSpPr>
      <xdr:spPr>
        <a:xfrm>
          <a:off x="13893800" y="242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20320</xdr:rowOff>
    </xdr:from>
    <xdr:to>
      <xdr:col>20</xdr:col>
      <xdr:colOff>158750</xdr:colOff>
      <xdr:row>14</xdr:row>
      <xdr:rowOff>58420</xdr:rowOff>
    </xdr:to>
    <xdr:cxnSp macro="">
      <xdr:nvCxnSpPr>
        <xdr:cNvPr id="136" name="直線コネクタ 135"/>
        <xdr:cNvCxnSpPr/>
      </xdr:nvCxnSpPr>
      <xdr:spPr>
        <a:xfrm flipV="1">
          <a:off x="13004800" y="2420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57150</xdr:rowOff>
    </xdr:from>
    <xdr:to>
      <xdr:col>24</xdr:col>
      <xdr:colOff>82550</xdr:colOff>
      <xdr:row>15</xdr:row>
      <xdr:rowOff>158750</xdr:rowOff>
    </xdr:to>
    <xdr:sp macro="" textlink="">
      <xdr:nvSpPr>
        <xdr:cNvPr id="146" name="円/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114300</xdr:rowOff>
    </xdr:from>
    <xdr:to>
      <xdr:col>22</xdr:col>
      <xdr:colOff>615950</xdr:colOff>
      <xdr:row>15</xdr:row>
      <xdr:rowOff>44450</xdr:rowOff>
    </xdr:to>
    <xdr:sp macro="" textlink="">
      <xdr:nvSpPr>
        <xdr:cNvPr id="148" name="円/楕円 147"/>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54627</xdr:rowOff>
    </xdr:from>
    <xdr:ext cx="736600" cy="259045"/>
    <xdr:sp macro="" textlink="">
      <xdr:nvSpPr>
        <xdr:cNvPr id="149" name="テキスト ボックス 148"/>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15240</xdr:rowOff>
    </xdr:from>
    <xdr:to>
      <xdr:col>21</xdr:col>
      <xdr:colOff>412750</xdr:colOff>
      <xdr:row>14</xdr:row>
      <xdr:rowOff>116840</xdr:rowOff>
    </xdr:to>
    <xdr:sp macro="" textlink="">
      <xdr:nvSpPr>
        <xdr:cNvPr id="150" name="円/楕円 149"/>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127017</xdr:rowOff>
    </xdr:from>
    <xdr:ext cx="762000" cy="259045"/>
    <xdr:sp macro="" textlink="">
      <xdr:nvSpPr>
        <xdr:cNvPr id="151" name="テキスト ボックス 150"/>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140970</xdr:rowOff>
    </xdr:from>
    <xdr:to>
      <xdr:col>20</xdr:col>
      <xdr:colOff>209550</xdr:colOff>
      <xdr:row>14</xdr:row>
      <xdr:rowOff>71120</xdr:rowOff>
    </xdr:to>
    <xdr:sp macro="" textlink="">
      <xdr:nvSpPr>
        <xdr:cNvPr id="152" name="円/楕円 151"/>
        <xdr:cNvSpPr/>
      </xdr:nvSpPr>
      <xdr:spPr>
        <a:xfrm>
          <a:off x="13843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81297</xdr:rowOff>
    </xdr:from>
    <xdr:ext cx="762000" cy="259045"/>
    <xdr:sp macro="" textlink="">
      <xdr:nvSpPr>
        <xdr:cNvPr id="153" name="テキスト ボックス 152"/>
        <xdr:cNvSpPr txBox="1"/>
      </xdr:nvSpPr>
      <xdr:spPr>
        <a:xfrm>
          <a:off x="13512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xdr:rowOff>
    </xdr:from>
    <xdr:to>
      <xdr:col>19</xdr:col>
      <xdr:colOff>6350</xdr:colOff>
      <xdr:row>14</xdr:row>
      <xdr:rowOff>109220</xdr:rowOff>
    </xdr:to>
    <xdr:sp macro="" textlink="">
      <xdr:nvSpPr>
        <xdr:cNvPr id="154" name="円/楕円 153"/>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119397</xdr:rowOff>
    </xdr:from>
    <xdr:ext cx="762000" cy="259045"/>
    <xdr:sp macro="" textlink="">
      <xdr:nvSpPr>
        <xdr:cNvPr id="155" name="テキスト ボックス 154"/>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ポイント増となっており、類似団体内平均値より</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高齢化人口の増及び自立支援法施行による権限委譲で平成20年度以降、増加傾向となっている。</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31750</xdr:rowOff>
    </xdr:from>
    <xdr:to>
      <xdr:col>7</xdr:col>
      <xdr:colOff>15875</xdr:colOff>
      <xdr:row>56</xdr:row>
      <xdr:rowOff>88900</xdr:rowOff>
    </xdr:to>
    <xdr:cxnSp macro="">
      <xdr:nvCxnSpPr>
        <xdr:cNvPr id="188" name="直線コネクタ 187"/>
        <xdr:cNvCxnSpPr/>
      </xdr:nvCxnSpPr>
      <xdr:spPr>
        <a:xfrm>
          <a:off x="3987800" y="9632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57</xdr:row>
      <xdr:rowOff>12700</xdr:rowOff>
    </xdr:to>
    <xdr:cxnSp macro="">
      <xdr:nvCxnSpPr>
        <xdr:cNvPr id="191" name="直線コネクタ 190"/>
        <xdr:cNvCxnSpPr/>
      </xdr:nvCxnSpPr>
      <xdr:spPr>
        <a:xfrm flipV="1">
          <a:off x="3098800" y="9632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3" name="テキスト ボックス 192"/>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146050</xdr:rowOff>
    </xdr:from>
    <xdr:to>
      <xdr:col>4</xdr:col>
      <xdr:colOff>346075</xdr:colOff>
      <xdr:row>57</xdr:row>
      <xdr:rowOff>12700</xdr:rowOff>
    </xdr:to>
    <xdr:cxnSp macro="">
      <xdr:nvCxnSpPr>
        <xdr:cNvPr id="194" name="直線コネクタ 193"/>
        <xdr:cNvCxnSpPr/>
      </xdr:nvCxnSpPr>
      <xdr:spPr>
        <a:xfrm>
          <a:off x="2209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6" name="テキスト ボックス 195"/>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69850</xdr:rowOff>
    </xdr:from>
    <xdr:to>
      <xdr:col>3</xdr:col>
      <xdr:colOff>142875</xdr:colOff>
      <xdr:row>56</xdr:row>
      <xdr:rowOff>146050</xdr:rowOff>
    </xdr:to>
    <xdr:cxnSp macro="">
      <xdr:nvCxnSpPr>
        <xdr:cNvPr id="197" name="直線コネクタ 196"/>
        <xdr:cNvCxnSpPr/>
      </xdr:nvCxnSpPr>
      <xdr:spPr>
        <a:xfrm>
          <a:off x="1320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9" name="テキスト ボックス 198"/>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1" name="テキスト ボックス 200"/>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207" name="円/楕円 206"/>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10177</xdr:rowOff>
    </xdr:from>
    <xdr:ext cx="762000" cy="259045"/>
    <xdr:sp macro="" textlink="">
      <xdr:nvSpPr>
        <xdr:cNvPr id="208"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152400</xdr:rowOff>
    </xdr:from>
    <xdr:to>
      <xdr:col>5</xdr:col>
      <xdr:colOff>600075</xdr:colOff>
      <xdr:row>56</xdr:row>
      <xdr:rowOff>82550</xdr:rowOff>
    </xdr:to>
    <xdr:sp macro="" textlink="">
      <xdr:nvSpPr>
        <xdr:cNvPr id="209" name="円/楕円 208"/>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67327</xdr:rowOff>
    </xdr:from>
    <xdr:ext cx="736600" cy="259045"/>
    <xdr:sp macro="" textlink="">
      <xdr:nvSpPr>
        <xdr:cNvPr id="210" name="テキスト ボックス 209"/>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133350</xdr:rowOff>
    </xdr:from>
    <xdr:to>
      <xdr:col>4</xdr:col>
      <xdr:colOff>396875</xdr:colOff>
      <xdr:row>57</xdr:row>
      <xdr:rowOff>63500</xdr:rowOff>
    </xdr:to>
    <xdr:sp macro="" textlink="">
      <xdr:nvSpPr>
        <xdr:cNvPr id="211" name="円/楕円 210"/>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48277</xdr:rowOff>
    </xdr:from>
    <xdr:ext cx="762000" cy="259045"/>
    <xdr:sp macro="" textlink="">
      <xdr:nvSpPr>
        <xdr:cNvPr id="212" name="テキスト ボックス 211"/>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95250</xdr:rowOff>
    </xdr:from>
    <xdr:to>
      <xdr:col>3</xdr:col>
      <xdr:colOff>193675</xdr:colOff>
      <xdr:row>57</xdr:row>
      <xdr:rowOff>25400</xdr:rowOff>
    </xdr:to>
    <xdr:sp macro="" textlink="">
      <xdr:nvSpPr>
        <xdr:cNvPr id="213" name="円/楕円 212"/>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10177</xdr:rowOff>
    </xdr:from>
    <xdr:ext cx="762000" cy="259045"/>
    <xdr:sp macro="" textlink="">
      <xdr:nvSpPr>
        <xdr:cNvPr id="214" name="テキスト ボックス 213"/>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15" name="円/楕円 214"/>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16" name="テキスト ボックス 215"/>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a:t>
          </a:r>
          <a:r>
            <a:rPr lang="ja-JP" altLang="en-US" sz="1100" b="0" i="0" baseline="0">
              <a:solidFill>
                <a:schemeClr val="dk1"/>
              </a:solidFill>
              <a:effectLst/>
              <a:latin typeface="+mn-lt"/>
              <a:ea typeface="+mn-ea"/>
              <a:cs typeface="+mn-cs"/>
            </a:rPr>
            <a:t>ト減となっており、</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その要因で大きいのは繰出金で、国保・後期高齢への繰出金は増額となっているものの、近年の事業費の抑制等により下水道会計への繰出金が減少している。　</a:t>
          </a:r>
          <a:endParaRPr lang="ja-JP" altLang="ja-JP" sz="1400">
            <a:effectLst/>
          </a:endParaRPr>
        </a:p>
        <a:p>
          <a:pPr rtl="0"/>
          <a:r>
            <a:rPr lang="ja-JP" altLang="ja-JP" sz="1100" b="0" i="0" baseline="0">
              <a:solidFill>
                <a:schemeClr val="dk1"/>
              </a:solidFill>
              <a:effectLst/>
              <a:latin typeface="+mn-lt"/>
              <a:ea typeface="+mn-ea"/>
              <a:cs typeface="+mn-cs"/>
            </a:rPr>
            <a:t>　下水道事業・農業集落排水事業については、依然として繰り出し基準外の繰り出し金も多いことから、整備面積等の見直しも含め、効率的な運営を促す。</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146050</xdr:rowOff>
    </xdr:from>
    <xdr:to>
      <xdr:col>24</xdr:col>
      <xdr:colOff>31750</xdr:colOff>
      <xdr:row>56</xdr:row>
      <xdr:rowOff>20320</xdr:rowOff>
    </xdr:to>
    <xdr:cxnSp macro="">
      <xdr:nvCxnSpPr>
        <xdr:cNvPr id="249" name="直線コネクタ 248"/>
        <xdr:cNvCxnSpPr/>
      </xdr:nvCxnSpPr>
      <xdr:spPr>
        <a:xfrm flipV="1">
          <a:off x="15671800" y="9575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100330</xdr:rowOff>
    </xdr:from>
    <xdr:to>
      <xdr:col>22</xdr:col>
      <xdr:colOff>565150</xdr:colOff>
      <xdr:row>56</xdr:row>
      <xdr:rowOff>20320</xdr:rowOff>
    </xdr:to>
    <xdr:cxnSp macro="">
      <xdr:nvCxnSpPr>
        <xdr:cNvPr id="252" name="直線コネクタ 251"/>
        <xdr:cNvCxnSpPr/>
      </xdr:nvCxnSpPr>
      <xdr:spPr>
        <a:xfrm>
          <a:off x="14782800" y="953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100330</xdr:rowOff>
    </xdr:from>
    <xdr:to>
      <xdr:col>21</xdr:col>
      <xdr:colOff>361950</xdr:colOff>
      <xdr:row>56</xdr:row>
      <xdr:rowOff>43180</xdr:rowOff>
    </xdr:to>
    <xdr:cxnSp macro="">
      <xdr:nvCxnSpPr>
        <xdr:cNvPr id="255" name="直線コネクタ 254"/>
        <xdr:cNvCxnSpPr/>
      </xdr:nvCxnSpPr>
      <xdr:spPr>
        <a:xfrm flipV="1">
          <a:off x="13893800" y="9530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7" name="テキスト ボックス 256"/>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153670</xdr:rowOff>
    </xdr:from>
    <xdr:to>
      <xdr:col>20</xdr:col>
      <xdr:colOff>158750</xdr:colOff>
      <xdr:row>56</xdr:row>
      <xdr:rowOff>43180</xdr:rowOff>
    </xdr:to>
    <xdr:cxnSp macro="">
      <xdr:nvCxnSpPr>
        <xdr:cNvPr id="258" name="直線コネクタ 257"/>
        <xdr:cNvCxnSpPr/>
      </xdr:nvCxnSpPr>
      <xdr:spPr>
        <a:xfrm>
          <a:off x="13004800" y="9583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2" name="テキスト ボックス 261"/>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95250</xdr:rowOff>
    </xdr:from>
    <xdr:to>
      <xdr:col>24</xdr:col>
      <xdr:colOff>82550</xdr:colOff>
      <xdr:row>56</xdr:row>
      <xdr:rowOff>25400</xdr:rowOff>
    </xdr:to>
    <xdr:sp macro="" textlink="">
      <xdr:nvSpPr>
        <xdr:cNvPr id="268" name="円/楕円 267"/>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111777</xdr:rowOff>
    </xdr:from>
    <xdr:ext cx="762000" cy="259045"/>
    <xdr:sp macro="" textlink="">
      <xdr:nvSpPr>
        <xdr:cNvPr id="269"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140970</xdr:rowOff>
    </xdr:from>
    <xdr:to>
      <xdr:col>22</xdr:col>
      <xdr:colOff>615950</xdr:colOff>
      <xdr:row>56</xdr:row>
      <xdr:rowOff>71120</xdr:rowOff>
    </xdr:to>
    <xdr:sp macro="" textlink="">
      <xdr:nvSpPr>
        <xdr:cNvPr id="270" name="円/楕円 269"/>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81297</xdr:rowOff>
    </xdr:from>
    <xdr:ext cx="736600" cy="259045"/>
    <xdr:sp macro="" textlink="">
      <xdr:nvSpPr>
        <xdr:cNvPr id="271" name="テキスト ボックス 270"/>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49530</xdr:rowOff>
    </xdr:from>
    <xdr:to>
      <xdr:col>21</xdr:col>
      <xdr:colOff>412750</xdr:colOff>
      <xdr:row>55</xdr:row>
      <xdr:rowOff>151130</xdr:rowOff>
    </xdr:to>
    <xdr:sp macro="" textlink="">
      <xdr:nvSpPr>
        <xdr:cNvPr id="272" name="円/楕円 271"/>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161307</xdr:rowOff>
    </xdr:from>
    <xdr:ext cx="762000" cy="259045"/>
    <xdr:sp macro="" textlink="">
      <xdr:nvSpPr>
        <xdr:cNvPr id="273" name="テキスト ボックス 272"/>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163830</xdr:rowOff>
    </xdr:from>
    <xdr:to>
      <xdr:col>20</xdr:col>
      <xdr:colOff>209550</xdr:colOff>
      <xdr:row>56</xdr:row>
      <xdr:rowOff>93980</xdr:rowOff>
    </xdr:to>
    <xdr:sp macro="" textlink="">
      <xdr:nvSpPr>
        <xdr:cNvPr id="274" name="円/楕円 273"/>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104157</xdr:rowOff>
    </xdr:from>
    <xdr:ext cx="762000" cy="259045"/>
    <xdr:sp macro="" textlink="">
      <xdr:nvSpPr>
        <xdr:cNvPr id="275" name="テキスト ボックス 274"/>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76" name="円/楕円 275"/>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77" name="テキスト ボックス 276"/>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ポイント下回り、類似団体内平均値より</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今後とも補助費等における各種団体への補助金については見直しを行うなど経費の節減に努める。</a:t>
          </a:r>
          <a:endParaRPr lang="ja-JP" altLang="ja-JP" sz="1400">
            <a:effectLst/>
          </a:endParaRPr>
        </a:p>
        <a:p>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106426</xdr:rowOff>
    </xdr:from>
    <xdr:to>
      <xdr:col>24</xdr:col>
      <xdr:colOff>31750</xdr:colOff>
      <xdr:row>37</xdr:row>
      <xdr:rowOff>120142</xdr:rowOff>
    </xdr:to>
    <xdr:cxnSp macro="">
      <xdr:nvCxnSpPr>
        <xdr:cNvPr id="307" name="直線コネクタ 306"/>
        <xdr:cNvCxnSpPr/>
      </xdr:nvCxnSpPr>
      <xdr:spPr>
        <a:xfrm flipV="1">
          <a:off x="15671800" y="64500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56134</xdr:rowOff>
    </xdr:from>
    <xdr:to>
      <xdr:col>22</xdr:col>
      <xdr:colOff>565150</xdr:colOff>
      <xdr:row>37</xdr:row>
      <xdr:rowOff>120142</xdr:rowOff>
    </xdr:to>
    <xdr:cxnSp macro="">
      <xdr:nvCxnSpPr>
        <xdr:cNvPr id="310" name="直線コネクタ 309"/>
        <xdr:cNvCxnSpPr/>
      </xdr:nvCxnSpPr>
      <xdr:spPr>
        <a:xfrm>
          <a:off x="14782800" y="6399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2" name="テキスト ボックス 311"/>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56134</xdr:rowOff>
    </xdr:to>
    <xdr:cxnSp macro="">
      <xdr:nvCxnSpPr>
        <xdr:cNvPr id="313" name="直線コネクタ 312"/>
        <xdr:cNvCxnSpPr/>
      </xdr:nvCxnSpPr>
      <xdr:spPr>
        <a:xfrm>
          <a:off x="13893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5" name="テキスト ボックス 314"/>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10414</xdr:rowOff>
    </xdr:from>
    <xdr:to>
      <xdr:col>20</xdr:col>
      <xdr:colOff>158750</xdr:colOff>
      <xdr:row>37</xdr:row>
      <xdr:rowOff>51562</xdr:rowOff>
    </xdr:to>
    <xdr:cxnSp macro="">
      <xdr:nvCxnSpPr>
        <xdr:cNvPr id="316" name="直線コネクタ 315"/>
        <xdr:cNvCxnSpPr/>
      </xdr:nvCxnSpPr>
      <xdr:spPr>
        <a:xfrm>
          <a:off x="13004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8" name="テキスト ボックス 317"/>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20" name="テキスト ボックス 319"/>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6" name="円/楕円 325"/>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7"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69342</xdr:rowOff>
    </xdr:from>
    <xdr:to>
      <xdr:col>22</xdr:col>
      <xdr:colOff>615950</xdr:colOff>
      <xdr:row>37</xdr:row>
      <xdr:rowOff>170942</xdr:rowOff>
    </xdr:to>
    <xdr:sp macro="" textlink="">
      <xdr:nvSpPr>
        <xdr:cNvPr id="328" name="円/楕円 327"/>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155719</xdr:rowOff>
    </xdr:from>
    <xdr:ext cx="736600" cy="259045"/>
    <xdr:sp macro="" textlink="">
      <xdr:nvSpPr>
        <xdr:cNvPr id="329" name="テキスト ボックス 328"/>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5334</xdr:rowOff>
    </xdr:from>
    <xdr:to>
      <xdr:col>21</xdr:col>
      <xdr:colOff>412750</xdr:colOff>
      <xdr:row>37</xdr:row>
      <xdr:rowOff>106934</xdr:rowOff>
    </xdr:to>
    <xdr:sp macro="" textlink="">
      <xdr:nvSpPr>
        <xdr:cNvPr id="330" name="円/楕円 329"/>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91711</xdr:rowOff>
    </xdr:from>
    <xdr:ext cx="762000" cy="259045"/>
    <xdr:sp macro="" textlink="">
      <xdr:nvSpPr>
        <xdr:cNvPr id="331" name="テキスト ボックス 330"/>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32" name="円/楕円 331"/>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33" name="テキスト ボックス 332"/>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34" name="円/楕円 333"/>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35" name="テキスト ボックス 334"/>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ポイント減となっており、平成19年をピークに年々数値が下降してきている。類似団体平均より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平成19年度から平成21年度まで高利率の起債を国制度で補償金免除繰上償還を実施したことにより数値が減少してきている。</a:t>
          </a:r>
          <a:endParaRPr lang="ja-JP" altLang="ja-JP" sz="1400">
            <a:effectLst/>
          </a:endParaRPr>
        </a:p>
        <a:p>
          <a:r>
            <a:rPr lang="ja-JP" altLang="ja-JP" sz="1100" b="0" i="0" baseline="0">
              <a:solidFill>
                <a:schemeClr val="dk1"/>
              </a:solidFill>
              <a:effectLst/>
              <a:latin typeface="+mn-lt"/>
              <a:ea typeface="+mn-ea"/>
              <a:cs typeface="+mn-cs"/>
            </a:rPr>
            <a:t>　継続しているスマートインターチェンジ整備事業、それに伴う接続道路の起債が今後とも増額となるが、新規発行についてはプライマリーバランスを考慮しながら抑制する。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77</xdr:row>
      <xdr:rowOff>143002</xdr:rowOff>
    </xdr:to>
    <xdr:cxnSp macro="">
      <xdr:nvCxnSpPr>
        <xdr:cNvPr id="365" name="直線コネクタ 364"/>
        <xdr:cNvCxnSpPr/>
      </xdr:nvCxnSpPr>
      <xdr:spPr>
        <a:xfrm flipV="1">
          <a:off x="3987800" y="133263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6"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143002</xdr:rowOff>
    </xdr:from>
    <xdr:to>
      <xdr:col>5</xdr:col>
      <xdr:colOff>549275</xdr:colOff>
      <xdr:row>77</xdr:row>
      <xdr:rowOff>165863</xdr:rowOff>
    </xdr:to>
    <xdr:cxnSp macro="">
      <xdr:nvCxnSpPr>
        <xdr:cNvPr id="368" name="直線コネクタ 367"/>
        <xdr:cNvCxnSpPr/>
      </xdr:nvCxnSpPr>
      <xdr:spPr>
        <a:xfrm flipV="1">
          <a:off x="3098800" y="133446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20845</xdr:rowOff>
    </xdr:from>
    <xdr:ext cx="736600" cy="259045"/>
    <xdr:sp macro="" textlink="">
      <xdr:nvSpPr>
        <xdr:cNvPr id="370" name="テキスト ボックス 369"/>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165863</xdr:rowOff>
    </xdr:from>
    <xdr:to>
      <xdr:col>4</xdr:col>
      <xdr:colOff>346075</xdr:colOff>
      <xdr:row>78</xdr:row>
      <xdr:rowOff>35561</xdr:rowOff>
    </xdr:to>
    <xdr:cxnSp macro="">
      <xdr:nvCxnSpPr>
        <xdr:cNvPr id="371" name="直線コネクタ 370"/>
        <xdr:cNvCxnSpPr/>
      </xdr:nvCxnSpPr>
      <xdr:spPr>
        <a:xfrm flipV="1">
          <a:off x="2209800" y="133675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3" name="テキスト ボックス 372"/>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72137</xdr:rowOff>
    </xdr:to>
    <xdr:cxnSp macro="">
      <xdr:nvCxnSpPr>
        <xdr:cNvPr id="374" name="直線コネクタ 373"/>
        <xdr:cNvCxnSpPr/>
      </xdr:nvCxnSpPr>
      <xdr:spPr>
        <a:xfrm flipV="1">
          <a:off x="1320800" y="134086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6" name="テキスト ボックス 375"/>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84" name="円/楕円 383"/>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45990</xdr:rowOff>
    </xdr:from>
    <xdr:ext cx="762000" cy="259045"/>
    <xdr:sp macro="" textlink="">
      <xdr:nvSpPr>
        <xdr:cNvPr id="385" name="公債費該当値テキスト"/>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92202</xdr:rowOff>
    </xdr:from>
    <xdr:to>
      <xdr:col>5</xdr:col>
      <xdr:colOff>600075</xdr:colOff>
      <xdr:row>78</xdr:row>
      <xdr:rowOff>22352</xdr:rowOff>
    </xdr:to>
    <xdr:sp macro="" textlink="">
      <xdr:nvSpPr>
        <xdr:cNvPr id="386" name="円/楕円 385"/>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87" name="テキスト ボックス 386"/>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115063</xdr:rowOff>
    </xdr:from>
    <xdr:to>
      <xdr:col>4</xdr:col>
      <xdr:colOff>396875</xdr:colOff>
      <xdr:row>78</xdr:row>
      <xdr:rowOff>45213</xdr:rowOff>
    </xdr:to>
    <xdr:sp macro="" textlink="">
      <xdr:nvSpPr>
        <xdr:cNvPr id="388" name="円/楕円 387"/>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55390</xdr:rowOff>
    </xdr:from>
    <xdr:ext cx="762000" cy="259045"/>
    <xdr:sp macro="" textlink="">
      <xdr:nvSpPr>
        <xdr:cNvPr id="389" name="テキスト ボックス 388"/>
        <xdr:cNvSpPr txBox="1"/>
      </xdr:nvSpPr>
      <xdr:spPr>
        <a:xfrm>
          <a:off x="2717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156211</xdr:rowOff>
    </xdr:from>
    <xdr:to>
      <xdr:col>3</xdr:col>
      <xdr:colOff>193675</xdr:colOff>
      <xdr:row>78</xdr:row>
      <xdr:rowOff>86361</xdr:rowOff>
    </xdr:to>
    <xdr:sp macro="" textlink="">
      <xdr:nvSpPr>
        <xdr:cNvPr id="390" name="円/楕円 389"/>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71138</xdr:rowOff>
    </xdr:from>
    <xdr:ext cx="762000" cy="259045"/>
    <xdr:sp macro="" textlink="">
      <xdr:nvSpPr>
        <xdr:cNvPr id="391" name="テキスト ボックス 390"/>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21337</xdr:rowOff>
    </xdr:from>
    <xdr:to>
      <xdr:col>1</xdr:col>
      <xdr:colOff>676275</xdr:colOff>
      <xdr:row>78</xdr:row>
      <xdr:rowOff>122937</xdr:rowOff>
    </xdr:to>
    <xdr:sp macro="" textlink="">
      <xdr:nvSpPr>
        <xdr:cNvPr id="392" name="円/楕円 391"/>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107714</xdr:rowOff>
    </xdr:from>
    <xdr:ext cx="762000" cy="259045"/>
    <xdr:sp macro="" textlink="">
      <xdr:nvSpPr>
        <xdr:cNvPr id="393" name="テキスト ボックス 392"/>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ポイント下回っているが、</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4.1</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物件費では類似団体</a:t>
          </a:r>
          <a:r>
            <a:rPr lang="en-US" altLang="ja-JP" sz="1100">
              <a:solidFill>
                <a:schemeClr val="dk1"/>
              </a:solidFill>
              <a:effectLst/>
              <a:latin typeface="+mn-lt"/>
              <a:ea typeface="+mn-ea"/>
              <a:cs typeface="+mn-cs"/>
            </a:rPr>
            <a:t>72</a:t>
          </a:r>
          <a:r>
            <a:rPr lang="ja-JP" altLang="ja-JP" sz="1100">
              <a:solidFill>
                <a:schemeClr val="dk1"/>
              </a:solidFill>
              <a:effectLst/>
              <a:latin typeface="+mn-lt"/>
              <a:ea typeface="+mn-ea"/>
              <a:cs typeface="+mn-cs"/>
            </a:rPr>
            <a:t>団体中</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位となっているものの、人件費では</a:t>
          </a:r>
          <a:r>
            <a:rPr lang="en-US" altLang="ja-JP" sz="1100">
              <a:solidFill>
                <a:schemeClr val="dk1"/>
              </a:solidFill>
              <a:effectLst/>
              <a:latin typeface="+mn-lt"/>
              <a:ea typeface="+mn-ea"/>
              <a:cs typeface="+mn-cs"/>
            </a:rPr>
            <a:t>72</a:t>
          </a:r>
          <a:r>
            <a:rPr lang="ja-JP" altLang="ja-JP" sz="1100">
              <a:solidFill>
                <a:schemeClr val="dk1"/>
              </a:solidFill>
              <a:effectLst/>
              <a:latin typeface="+mn-lt"/>
              <a:ea typeface="+mn-ea"/>
              <a:cs typeface="+mn-cs"/>
            </a:rPr>
            <a:t>団体中</a:t>
          </a:r>
          <a:r>
            <a:rPr lang="en-US" altLang="ja-JP" sz="1100">
              <a:solidFill>
                <a:schemeClr val="dk1"/>
              </a:solidFill>
              <a:effectLst/>
              <a:latin typeface="+mn-lt"/>
              <a:ea typeface="+mn-ea"/>
              <a:cs typeface="+mn-cs"/>
            </a:rPr>
            <a:t>68</a:t>
          </a:r>
          <a:r>
            <a:rPr lang="ja-JP" altLang="ja-JP" sz="1100">
              <a:solidFill>
                <a:schemeClr val="dk1"/>
              </a:solidFill>
              <a:effectLst/>
              <a:latin typeface="+mn-lt"/>
              <a:ea typeface="+mn-ea"/>
              <a:cs typeface="+mn-cs"/>
            </a:rPr>
            <a:t>位と経常収支比率の割合を高めている。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51563</xdr:rowOff>
    </xdr:from>
    <xdr:to>
      <xdr:col>24</xdr:col>
      <xdr:colOff>31750</xdr:colOff>
      <xdr:row>79</xdr:row>
      <xdr:rowOff>83565</xdr:rowOff>
    </xdr:to>
    <xdr:cxnSp macro="">
      <xdr:nvCxnSpPr>
        <xdr:cNvPr id="424" name="直線コネクタ 423"/>
        <xdr:cNvCxnSpPr/>
      </xdr:nvCxnSpPr>
      <xdr:spPr>
        <a:xfrm flipV="1">
          <a:off x="15671800" y="135961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99568</xdr:rowOff>
    </xdr:from>
    <xdr:to>
      <xdr:col>22</xdr:col>
      <xdr:colOff>565150</xdr:colOff>
      <xdr:row>79</xdr:row>
      <xdr:rowOff>83565</xdr:rowOff>
    </xdr:to>
    <xdr:cxnSp macro="">
      <xdr:nvCxnSpPr>
        <xdr:cNvPr id="427" name="直線コネクタ 426"/>
        <xdr:cNvCxnSpPr/>
      </xdr:nvCxnSpPr>
      <xdr:spPr>
        <a:xfrm>
          <a:off x="14782800" y="134726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48531</xdr:rowOff>
    </xdr:from>
    <xdr:ext cx="736600" cy="259045"/>
    <xdr:sp macro="" textlink="">
      <xdr:nvSpPr>
        <xdr:cNvPr id="429" name="テキスト ボックス 428"/>
        <xdr:cNvSpPr txBox="1"/>
      </xdr:nvSpPr>
      <xdr:spPr>
        <a:xfrm>
          <a:off x="15290800" y="1325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99568</xdr:rowOff>
    </xdr:from>
    <xdr:to>
      <xdr:col>21</xdr:col>
      <xdr:colOff>361950</xdr:colOff>
      <xdr:row>78</xdr:row>
      <xdr:rowOff>136144</xdr:rowOff>
    </xdr:to>
    <xdr:cxnSp macro="">
      <xdr:nvCxnSpPr>
        <xdr:cNvPr id="430" name="直線コネクタ 429"/>
        <xdr:cNvCxnSpPr/>
      </xdr:nvCxnSpPr>
      <xdr:spPr>
        <a:xfrm flipV="1">
          <a:off x="13893800" y="134726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105681</xdr:rowOff>
    </xdr:from>
    <xdr:ext cx="762000" cy="259045"/>
    <xdr:sp macro="" textlink="">
      <xdr:nvSpPr>
        <xdr:cNvPr id="432" name="テキスト ボックス 431"/>
        <xdr:cNvSpPr txBox="1"/>
      </xdr:nvSpPr>
      <xdr:spPr>
        <a:xfrm>
          <a:off x="14401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62992</xdr:rowOff>
    </xdr:from>
    <xdr:to>
      <xdr:col>20</xdr:col>
      <xdr:colOff>158750</xdr:colOff>
      <xdr:row>78</xdr:row>
      <xdr:rowOff>136144</xdr:rowOff>
    </xdr:to>
    <xdr:cxnSp macro="">
      <xdr:nvCxnSpPr>
        <xdr:cNvPr id="433" name="直線コネクタ 432"/>
        <xdr:cNvCxnSpPr/>
      </xdr:nvCxnSpPr>
      <xdr:spPr>
        <a:xfrm>
          <a:off x="13004800" y="13436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91964</xdr:rowOff>
    </xdr:from>
    <xdr:ext cx="762000" cy="259045"/>
    <xdr:sp macro="" textlink="">
      <xdr:nvSpPr>
        <xdr:cNvPr id="435" name="テキスト ボックス 434"/>
        <xdr:cNvSpPr txBox="1"/>
      </xdr:nvSpPr>
      <xdr:spPr>
        <a:xfrm>
          <a:off x="13512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37101</xdr:rowOff>
    </xdr:from>
    <xdr:ext cx="762000" cy="259045"/>
    <xdr:sp macro="" textlink="">
      <xdr:nvSpPr>
        <xdr:cNvPr id="437" name="テキスト ボックス 436"/>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763</xdr:rowOff>
    </xdr:from>
    <xdr:to>
      <xdr:col>24</xdr:col>
      <xdr:colOff>82550</xdr:colOff>
      <xdr:row>79</xdr:row>
      <xdr:rowOff>102363</xdr:rowOff>
    </xdr:to>
    <xdr:sp macro="" textlink="">
      <xdr:nvSpPr>
        <xdr:cNvPr id="443" name="円/楕円 442"/>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144290</xdr:rowOff>
    </xdr:from>
    <xdr:ext cx="762000" cy="259045"/>
    <xdr:sp macro="" textlink="">
      <xdr:nvSpPr>
        <xdr:cNvPr id="444" name="公債費以外該当値テキスト"/>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32765</xdr:rowOff>
    </xdr:from>
    <xdr:to>
      <xdr:col>22</xdr:col>
      <xdr:colOff>615950</xdr:colOff>
      <xdr:row>79</xdr:row>
      <xdr:rowOff>134365</xdr:rowOff>
    </xdr:to>
    <xdr:sp macro="" textlink="">
      <xdr:nvSpPr>
        <xdr:cNvPr id="445" name="円/楕円 444"/>
        <xdr:cNvSpPr/>
      </xdr:nvSpPr>
      <xdr:spPr>
        <a:xfrm>
          <a:off x="15621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119142</xdr:rowOff>
    </xdr:from>
    <xdr:ext cx="736600" cy="259045"/>
    <xdr:sp macro="" textlink="">
      <xdr:nvSpPr>
        <xdr:cNvPr id="446" name="テキスト ボックス 445"/>
        <xdr:cNvSpPr txBox="1"/>
      </xdr:nvSpPr>
      <xdr:spPr>
        <a:xfrm>
          <a:off x="15290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48768</xdr:rowOff>
    </xdr:from>
    <xdr:to>
      <xdr:col>21</xdr:col>
      <xdr:colOff>412750</xdr:colOff>
      <xdr:row>78</xdr:row>
      <xdr:rowOff>150368</xdr:rowOff>
    </xdr:to>
    <xdr:sp macro="" textlink="">
      <xdr:nvSpPr>
        <xdr:cNvPr id="447" name="円/楕円 446"/>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135145</xdr:rowOff>
    </xdr:from>
    <xdr:ext cx="762000" cy="259045"/>
    <xdr:sp macro="" textlink="">
      <xdr:nvSpPr>
        <xdr:cNvPr id="448" name="テキスト ボックス 447"/>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85344</xdr:rowOff>
    </xdr:from>
    <xdr:to>
      <xdr:col>20</xdr:col>
      <xdr:colOff>209550</xdr:colOff>
      <xdr:row>79</xdr:row>
      <xdr:rowOff>15494</xdr:rowOff>
    </xdr:to>
    <xdr:sp macro="" textlink="">
      <xdr:nvSpPr>
        <xdr:cNvPr id="449" name="円/楕円 448"/>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271</xdr:rowOff>
    </xdr:from>
    <xdr:ext cx="762000" cy="259045"/>
    <xdr:sp macro="" textlink="">
      <xdr:nvSpPr>
        <xdr:cNvPr id="450" name="テキスト ボックス 449"/>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12192</xdr:rowOff>
    </xdr:from>
    <xdr:to>
      <xdr:col>19</xdr:col>
      <xdr:colOff>6350</xdr:colOff>
      <xdr:row>78</xdr:row>
      <xdr:rowOff>113792</xdr:rowOff>
    </xdr:to>
    <xdr:sp macro="" textlink="">
      <xdr:nvSpPr>
        <xdr:cNvPr id="451" name="円/楕円 450"/>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98569</xdr:rowOff>
    </xdr:from>
    <xdr:ext cx="762000" cy="259045"/>
    <xdr:sp macro="" textlink="">
      <xdr:nvSpPr>
        <xdr:cNvPr id="452" name="テキスト ボックス 451"/>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岩手県平泉町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42128</xdr:rowOff>
    </xdr:from>
    <xdr:to>
      <xdr:col>4</xdr:col>
      <xdr:colOff>1117600</xdr:colOff>
      <xdr:row>17</xdr:row>
      <xdr:rowOff>61277</xdr:rowOff>
    </xdr:to>
    <xdr:cxnSp macro="">
      <xdr:nvCxnSpPr>
        <xdr:cNvPr id="50" name="直線コネクタ 49"/>
        <xdr:cNvCxnSpPr/>
      </xdr:nvCxnSpPr>
      <xdr:spPr bwMode="auto">
        <a:xfrm flipV="1">
          <a:off x="5003800" y="3004403"/>
          <a:ext cx="647700" cy="19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61277</xdr:rowOff>
    </xdr:from>
    <xdr:to>
      <xdr:col>4</xdr:col>
      <xdr:colOff>469900</xdr:colOff>
      <xdr:row>17</xdr:row>
      <xdr:rowOff>73889</xdr:rowOff>
    </xdr:to>
    <xdr:cxnSp macro="">
      <xdr:nvCxnSpPr>
        <xdr:cNvPr id="53" name="直線コネクタ 52"/>
        <xdr:cNvCxnSpPr/>
      </xdr:nvCxnSpPr>
      <xdr:spPr bwMode="auto">
        <a:xfrm flipV="1">
          <a:off x="4305300" y="3023552"/>
          <a:ext cx="698500" cy="12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46060</xdr:rowOff>
    </xdr:from>
    <xdr:to>
      <xdr:col>3</xdr:col>
      <xdr:colOff>904875</xdr:colOff>
      <xdr:row>17</xdr:row>
      <xdr:rowOff>73889</xdr:rowOff>
    </xdr:to>
    <xdr:cxnSp macro="">
      <xdr:nvCxnSpPr>
        <xdr:cNvPr id="56" name="直線コネクタ 55"/>
        <xdr:cNvCxnSpPr/>
      </xdr:nvCxnSpPr>
      <xdr:spPr bwMode="auto">
        <a:xfrm>
          <a:off x="3606800" y="3008335"/>
          <a:ext cx="698500" cy="27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46060</xdr:rowOff>
    </xdr:from>
    <xdr:to>
      <xdr:col>3</xdr:col>
      <xdr:colOff>206375</xdr:colOff>
      <xdr:row>17</xdr:row>
      <xdr:rowOff>48392</xdr:rowOff>
    </xdr:to>
    <xdr:cxnSp macro="">
      <xdr:nvCxnSpPr>
        <xdr:cNvPr id="59" name="直線コネクタ 58"/>
        <xdr:cNvCxnSpPr/>
      </xdr:nvCxnSpPr>
      <xdr:spPr bwMode="auto">
        <a:xfrm flipV="1">
          <a:off x="2908300" y="3008335"/>
          <a:ext cx="698500" cy="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162778</xdr:rowOff>
    </xdr:from>
    <xdr:to>
      <xdr:col>5</xdr:col>
      <xdr:colOff>34925</xdr:colOff>
      <xdr:row>17</xdr:row>
      <xdr:rowOff>92928</xdr:rowOff>
    </xdr:to>
    <xdr:sp macro="" textlink="">
      <xdr:nvSpPr>
        <xdr:cNvPr id="69" name="円/楕円 68"/>
        <xdr:cNvSpPr/>
      </xdr:nvSpPr>
      <xdr:spPr bwMode="auto">
        <a:xfrm>
          <a:off x="5600700" y="295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134855</xdr:rowOff>
    </xdr:from>
    <xdr:ext cx="762000" cy="259045"/>
    <xdr:sp macro="" textlink="">
      <xdr:nvSpPr>
        <xdr:cNvPr id="70" name="人口1人当たり決算額の推移該当値テキスト130"/>
        <xdr:cNvSpPr txBox="1"/>
      </xdr:nvSpPr>
      <xdr:spPr>
        <a:xfrm>
          <a:off x="5740400" y="292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122,388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10477</xdr:rowOff>
    </xdr:from>
    <xdr:to>
      <xdr:col>4</xdr:col>
      <xdr:colOff>520700</xdr:colOff>
      <xdr:row>17</xdr:row>
      <xdr:rowOff>112077</xdr:rowOff>
    </xdr:to>
    <xdr:sp macro="" textlink="">
      <xdr:nvSpPr>
        <xdr:cNvPr id="71" name="円/楕円 70"/>
        <xdr:cNvSpPr/>
      </xdr:nvSpPr>
      <xdr:spPr bwMode="auto">
        <a:xfrm>
          <a:off x="4953000" y="2972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96854</xdr:rowOff>
    </xdr:from>
    <xdr:ext cx="736600" cy="259045"/>
    <xdr:sp macro="" textlink="">
      <xdr:nvSpPr>
        <xdr:cNvPr id="72" name="テキスト ボックス 71"/>
        <xdr:cNvSpPr txBox="1"/>
      </xdr:nvSpPr>
      <xdr:spPr>
        <a:xfrm>
          <a:off x="4622800" y="305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119,875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23089</xdr:rowOff>
    </xdr:from>
    <xdr:to>
      <xdr:col>3</xdr:col>
      <xdr:colOff>955675</xdr:colOff>
      <xdr:row>17</xdr:row>
      <xdr:rowOff>124689</xdr:rowOff>
    </xdr:to>
    <xdr:sp macro="" textlink="">
      <xdr:nvSpPr>
        <xdr:cNvPr id="73" name="円/楕円 72"/>
        <xdr:cNvSpPr/>
      </xdr:nvSpPr>
      <xdr:spPr bwMode="auto">
        <a:xfrm>
          <a:off x="4254500" y="2985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109466</xdr:rowOff>
    </xdr:from>
    <xdr:ext cx="762000" cy="259045"/>
    <xdr:sp macro="" textlink="">
      <xdr:nvSpPr>
        <xdr:cNvPr id="74" name="テキスト ボックス 73"/>
        <xdr:cNvSpPr txBox="1"/>
      </xdr:nvSpPr>
      <xdr:spPr>
        <a:xfrm>
          <a:off x="3924300" y="307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118,220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166710</xdr:rowOff>
    </xdr:from>
    <xdr:to>
      <xdr:col>3</xdr:col>
      <xdr:colOff>257175</xdr:colOff>
      <xdr:row>17</xdr:row>
      <xdr:rowOff>96860</xdr:rowOff>
    </xdr:to>
    <xdr:sp macro="" textlink="">
      <xdr:nvSpPr>
        <xdr:cNvPr id="75" name="円/楕円 74"/>
        <xdr:cNvSpPr/>
      </xdr:nvSpPr>
      <xdr:spPr bwMode="auto">
        <a:xfrm>
          <a:off x="3556000" y="2957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81637</xdr:rowOff>
    </xdr:from>
    <xdr:ext cx="762000" cy="259045"/>
    <xdr:sp macro="" textlink="">
      <xdr:nvSpPr>
        <xdr:cNvPr id="76" name="テキスト ボックス 75"/>
        <xdr:cNvSpPr txBox="1"/>
      </xdr:nvSpPr>
      <xdr:spPr>
        <a:xfrm>
          <a:off x="3225800" y="304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121,872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169042</xdr:rowOff>
    </xdr:from>
    <xdr:to>
      <xdr:col>2</xdr:col>
      <xdr:colOff>692150</xdr:colOff>
      <xdr:row>17</xdr:row>
      <xdr:rowOff>99192</xdr:rowOff>
    </xdr:to>
    <xdr:sp macro="" textlink="">
      <xdr:nvSpPr>
        <xdr:cNvPr id="77" name="円/楕円 76"/>
        <xdr:cNvSpPr/>
      </xdr:nvSpPr>
      <xdr:spPr bwMode="auto">
        <a:xfrm>
          <a:off x="2857500" y="295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83969</xdr:rowOff>
    </xdr:from>
    <xdr:ext cx="762000" cy="259045"/>
    <xdr:sp macro="" textlink="">
      <xdr:nvSpPr>
        <xdr:cNvPr id="78" name="テキスト ボックス 77"/>
        <xdr:cNvSpPr txBox="1"/>
      </xdr:nvSpPr>
      <xdr:spPr>
        <a:xfrm>
          <a:off x="2527300" y="304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121,566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239334</xdr:rowOff>
    </xdr:from>
    <xdr:to>
      <xdr:col>4</xdr:col>
      <xdr:colOff>1117600</xdr:colOff>
      <xdr:row>35</xdr:row>
      <xdr:rowOff>241803</xdr:rowOff>
    </xdr:to>
    <xdr:cxnSp macro="">
      <xdr:nvCxnSpPr>
        <xdr:cNvPr id="110" name="直線コネクタ 109"/>
        <xdr:cNvCxnSpPr/>
      </xdr:nvCxnSpPr>
      <xdr:spPr bwMode="auto">
        <a:xfrm flipV="1">
          <a:off x="5003800" y="6849684"/>
          <a:ext cx="647700" cy="2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224110</xdr:rowOff>
    </xdr:from>
    <xdr:ext cx="762000" cy="259045"/>
    <xdr:sp macro="" textlink="">
      <xdr:nvSpPr>
        <xdr:cNvPr id="111" name="人口1人当たり決算額の推移平均値テキスト445"/>
        <xdr:cNvSpPr txBox="1"/>
      </xdr:nvSpPr>
      <xdr:spPr>
        <a:xfrm>
          <a:off x="5740400" y="68344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241803</xdr:rowOff>
    </xdr:from>
    <xdr:to>
      <xdr:col>4</xdr:col>
      <xdr:colOff>469900</xdr:colOff>
      <xdr:row>35</xdr:row>
      <xdr:rowOff>246398</xdr:rowOff>
    </xdr:to>
    <xdr:cxnSp macro="">
      <xdr:nvCxnSpPr>
        <xdr:cNvPr id="113" name="直線コネクタ 112"/>
        <xdr:cNvCxnSpPr/>
      </xdr:nvCxnSpPr>
      <xdr:spPr bwMode="auto">
        <a:xfrm flipV="1">
          <a:off x="4305300" y="6852153"/>
          <a:ext cx="698500" cy="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34074</xdr:rowOff>
    </xdr:from>
    <xdr:to>
      <xdr:col>3</xdr:col>
      <xdr:colOff>904875</xdr:colOff>
      <xdr:row>35</xdr:row>
      <xdr:rowOff>246398</xdr:rowOff>
    </xdr:to>
    <xdr:cxnSp macro="">
      <xdr:nvCxnSpPr>
        <xdr:cNvPr id="116" name="直線コネクタ 115"/>
        <xdr:cNvCxnSpPr/>
      </xdr:nvCxnSpPr>
      <xdr:spPr bwMode="auto">
        <a:xfrm>
          <a:off x="3606800" y="6644424"/>
          <a:ext cx="698500" cy="21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239883</xdr:rowOff>
    </xdr:from>
    <xdr:to>
      <xdr:col>3</xdr:col>
      <xdr:colOff>206375</xdr:colOff>
      <xdr:row>35</xdr:row>
      <xdr:rowOff>34074</xdr:rowOff>
    </xdr:to>
    <xdr:cxnSp macro="">
      <xdr:nvCxnSpPr>
        <xdr:cNvPr id="119" name="直線コネクタ 118"/>
        <xdr:cNvCxnSpPr/>
      </xdr:nvCxnSpPr>
      <xdr:spPr bwMode="auto">
        <a:xfrm>
          <a:off x="2908300" y="6507333"/>
          <a:ext cx="698500" cy="13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131716</xdr:rowOff>
    </xdr:from>
    <xdr:ext cx="762000" cy="259045"/>
    <xdr:sp macro="" textlink="">
      <xdr:nvSpPr>
        <xdr:cNvPr id="121" name="テキスト ボックス 120"/>
        <xdr:cNvSpPr txBox="1"/>
      </xdr:nvSpPr>
      <xdr:spPr>
        <a:xfrm>
          <a:off x="3225800" y="674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527300" y="6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188534</xdr:rowOff>
    </xdr:from>
    <xdr:to>
      <xdr:col>5</xdr:col>
      <xdr:colOff>34925</xdr:colOff>
      <xdr:row>35</xdr:row>
      <xdr:rowOff>290134</xdr:rowOff>
    </xdr:to>
    <xdr:sp macro="" textlink="">
      <xdr:nvSpPr>
        <xdr:cNvPr id="129" name="円/楕円 128"/>
        <xdr:cNvSpPr/>
      </xdr:nvSpPr>
      <xdr:spPr bwMode="auto">
        <a:xfrm>
          <a:off x="5600700" y="6798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33611</xdr:rowOff>
    </xdr:from>
    <xdr:ext cx="762000" cy="259045"/>
    <xdr:sp macro="" textlink="">
      <xdr:nvSpPr>
        <xdr:cNvPr id="130" name="人口1人当たり決算額の推移該当値テキスト445"/>
        <xdr:cNvSpPr txBox="1"/>
      </xdr:nvSpPr>
      <xdr:spPr>
        <a:xfrm>
          <a:off x="5740400" y="664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27,586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191003</xdr:rowOff>
    </xdr:from>
    <xdr:to>
      <xdr:col>4</xdr:col>
      <xdr:colOff>520700</xdr:colOff>
      <xdr:row>35</xdr:row>
      <xdr:rowOff>292603</xdr:rowOff>
    </xdr:to>
    <xdr:sp macro="" textlink="">
      <xdr:nvSpPr>
        <xdr:cNvPr id="131" name="円/楕円 130"/>
        <xdr:cNvSpPr/>
      </xdr:nvSpPr>
      <xdr:spPr bwMode="auto">
        <a:xfrm>
          <a:off x="4953000" y="680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277380</xdr:rowOff>
    </xdr:from>
    <xdr:ext cx="736600" cy="259045"/>
    <xdr:sp macro="" textlink="">
      <xdr:nvSpPr>
        <xdr:cNvPr id="132" name="テキスト ボックス 131"/>
        <xdr:cNvSpPr txBox="1"/>
      </xdr:nvSpPr>
      <xdr:spPr>
        <a:xfrm>
          <a:off x="4622800" y="6887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27,478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195598</xdr:rowOff>
    </xdr:from>
    <xdr:to>
      <xdr:col>3</xdr:col>
      <xdr:colOff>955675</xdr:colOff>
      <xdr:row>35</xdr:row>
      <xdr:rowOff>297198</xdr:rowOff>
    </xdr:to>
    <xdr:sp macro="" textlink="">
      <xdr:nvSpPr>
        <xdr:cNvPr id="133" name="円/楕円 132"/>
        <xdr:cNvSpPr/>
      </xdr:nvSpPr>
      <xdr:spPr bwMode="auto">
        <a:xfrm>
          <a:off x="4254500" y="6805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281975</xdr:rowOff>
    </xdr:from>
    <xdr:ext cx="762000" cy="259045"/>
    <xdr:sp macro="" textlink="">
      <xdr:nvSpPr>
        <xdr:cNvPr id="134" name="テキスト ボックス 133"/>
        <xdr:cNvSpPr txBox="1"/>
      </xdr:nvSpPr>
      <xdr:spPr>
        <a:xfrm>
          <a:off x="3924300" y="689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27,277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326174</xdr:rowOff>
    </xdr:from>
    <xdr:to>
      <xdr:col>3</xdr:col>
      <xdr:colOff>257175</xdr:colOff>
      <xdr:row>35</xdr:row>
      <xdr:rowOff>84874</xdr:rowOff>
    </xdr:to>
    <xdr:sp macro="" textlink="">
      <xdr:nvSpPr>
        <xdr:cNvPr id="135" name="円/楕円 134"/>
        <xdr:cNvSpPr/>
      </xdr:nvSpPr>
      <xdr:spPr bwMode="auto">
        <a:xfrm>
          <a:off x="3556000" y="6593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95051</xdr:rowOff>
    </xdr:from>
    <xdr:ext cx="762000" cy="259045"/>
    <xdr:sp macro="" textlink="">
      <xdr:nvSpPr>
        <xdr:cNvPr id="136" name="テキスト ボックス 135"/>
        <xdr:cNvSpPr txBox="1"/>
      </xdr:nvSpPr>
      <xdr:spPr>
        <a:xfrm>
          <a:off x="3225800" y="636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36,565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189083</xdr:rowOff>
    </xdr:from>
    <xdr:to>
      <xdr:col>2</xdr:col>
      <xdr:colOff>692150</xdr:colOff>
      <xdr:row>34</xdr:row>
      <xdr:rowOff>290683</xdr:rowOff>
    </xdr:to>
    <xdr:sp macro="" textlink="">
      <xdr:nvSpPr>
        <xdr:cNvPr id="137" name="円/楕円 136"/>
        <xdr:cNvSpPr/>
      </xdr:nvSpPr>
      <xdr:spPr bwMode="auto">
        <a:xfrm>
          <a:off x="2857500" y="645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300860</xdr:rowOff>
    </xdr:from>
    <xdr:ext cx="762000" cy="259045"/>
    <xdr:sp macro="" textlink="">
      <xdr:nvSpPr>
        <xdr:cNvPr id="138" name="テキスト ボックス 137"/>
        <xdr:cNvSpPr txBox="1"/>
      </xdr:nvSpPr>
      <xdr:spPr>
        <a:xfrm>
          <a:off x="2527300" y="622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42,562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8,005
7,975
63.39
4,609,711
4,464,025
132,412
2,958,398
4,851,750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31387</xdr:rowOff>
    </xdr:from>
    <xdr:to>
      <xdr:col>6</xdr:col>
      <xdr:colOff>511175</xdr:colOff>
      <xdr:row>36</xdr:row>
      <xdr:rowOff>37266</xdr:rowOff>
    </xdr:to>
    <xdr:cxnSp macro="">
      <xdr:nvCxnSpPr>
        <xdr:cNvPr id="63" name="直線コネクタ 62"/>
        <xdr:cNvCxnSpPr/>
      </xdr:nvCxnSpPr>
      <xdr:spPr>
        <a:xfrm flipV="1">
          <a:off x="3797300" y="6203587"/>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37266</xdr:rowOff>
    </xdr:from>
    <xdr:to>
      <xdr:col>5</xdr:col>
      <xdr:colOff>358775</xdr:colOff>
      <xdr:row>36</xdr:row>
      <xdr:rowOff>39051</xdr:rowOff>
    </xdr:to>
    <xdr:cxnSp macro="">
      <xdr:nvCxnSpPr>
        <xdr:cNvPr id="66" name="直線コネクタ 65"/>
        <xdr:cNvCxnSpPr/>
      </xdr:nvCxnSpPr>
      <xdr:spPr>
        <a:xfrm flipV="1">
          <a:off x="2908300" y="6209466"/>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108693</xdr:rowOff>
    </xdr:from>
    <xdr:ext cx="599010" cy="259045"/>
    <xdr:sp macro="" textlink="">
      <xdr:nvSpPr>
        <xdr:cNvPr id="68" name="テキスト ボックス 67"/>
        <xdr:cNvSpPr txBox="1"/>
      </xdr:nvSpPr>
      <xdr:spPr>
        <a:xfrm>
          <a:off x="3497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27033</xdr:rowOff>
    </xdr:from>
    <xdr:to>
      <xdr:col>4</xdr:col>
      <xdr:colOff>155575</xdr:colOff>
      <xdr:row>36</xdr:row>
      <xdr:rowOff>39051</xdr:rowOff>
    </xdr:to>
    <xdr:cxnSp macro="">
      <xdr:nvCxnSpPr>
        <xdr:cNvPr id="69" name="直線コネクタ 68"/>
        <xdr:cNvCxnSpPr/>
      </xdr:nvCxnSpPr>
      <xdr:spPr>
        <a:xfrm>
          <a:off x="2019300" y="6199233"/>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134165</xdr:rowOff>
    </xdr:from>
    <xdr:ext cx="599010" cy="259045"/>
    <xdr:sp macro="" textlink="">
      <xdr:nvSpPr>
        <xdr:cNvPr id="71" name="テキスト ボックス 70"/>
        <xdr:cNvSpPr txBox="1"/>
      </xdr:nvSpPr>
      <xdr:spPr>
        <a:xfrm>
          <a:off x="2608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25748</xdr:rowOff>
    </xdr:from>
    <xdr:to>
      <xdr:col>2</xdr:col>
      <xdr:colOff>638175</xdr:colOff>
      <xdr:row>36</xdr:row>
      <xdr:rowOff>27033</xdr:rowOff>
    </xdr:to>
    <xdr:cxnSp macro="">
      <xdr:nvCxnSpPr>
        <xdr:cNvPr id="72" name="直線コネクタ 71"/>
        <xdr:cNvCxnSpPr/>
      </xdr:nvCxnSpPr>
      <xdr:spPr>
        <a:xfrm>
          <a:off x="1130300" y="6197948"/>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128069</xdr:rowOff>
    </xdr:from>
    <xdr:ext cx="599010" cy="259045"/>
    <xdr:sp macro="" textlink="">
      <xdr:nvSpPr>
        <xdr:cNvPr id="74" name="テキスト ボックス 73"/>
        <xdr:cNvSpPr txBox="1"/>
      </xdr:nvSpPr>
      <xdr:spPr>
        <a:xfrm>
          <a:off x="1719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121679</xdr:rowOff>
    </xdr:from>
    <xdr:ext cx="599010" cy="259045"/>
    <xdr:sp macro="" textlink="">
      <xdr:nvSpPr>
        <xdr:cNvPr id="76" name="テキスト ボックス 75"/>
        <xdr:cNvSpPr txBox="1"/>
      </xdr:nvSpPr>
      <xdr:spPr>
        <a:xfrm>
          <a:off x="830794" y="62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152037</xdr:rowOff>
    </xdr:from>
    <xdr:to>
      <xdr:col>6</xdr:col>
      <xdr:colOff>561975</xdr:colOff>
      <xdr:row>36</xdr:row>
      <xdr:rowOff>82187</xdr:rowOff>
    </xdr:to>
    <xdr:sp macro="" textlink="">
      <xdr:nvSpPr>
        <xdr:cNvPr id="82" name="円/楕円 81"/>
        <xdr:cNvSpPr/>
      </xdr:nvSpPr>
      <xdr:spPr>
        <a:xfrm>
          <a:off x="4584700" y="61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3464</xdr:rowOff>
    </xdr:from>
    <xdr:ext cx="599010" cy="259045"/>
    <xdr:sp macro="" textlink="">
      <xdr:nvSpPr>
        <xdr:cNvPr id="83" name="人件費該当値テキスト"/>
        <xdr:cNvSpPr txBox="1"/>
      </xdr:nvSpPr>
      <xdr:spPr>
        <a:xfrm>
          <a:off x="4686300"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113,450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157916</xdr:rowOff>
    </xdr:from>
    <xdr:to>
      <xdr:col>5</xdr:col>
      <xdr:colOff>409575</xdr:colOff>
      <xdr:row>36</xdr:row>
      <xdr:rowOff>88066</xdr:rowOff>
    </xdr:to>
    <xdr:sp macro="" textlink="">
      <xdr:nvSpPr>
        <xdr:cNvPr id="84" name="円/楕円 83"/>
        <xdr:cNvSpPr/>
      </xdr:nvSpPr>
      <xdr:spPr>
        <a:xfrm>
          <a:off x="3746500" y="61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104593</xdr:rowOff>
    </xdr:from>
    <xdr:ext cx="599010" cy="259045"/>
    <xdr:sp macro="" textlink="">
      <xdr:nvSpPr>
        <xdr:cNvPr id="85" name="テキスト ボックス 84"/>
        <xdr:cNvSpPr txBox="1"/>
      </xdr:nvSpPr>
      <xdr:spPr>
        <a:xfrm>
          <a:off x="3497794" y="593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112,910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159701</xdr:rowOff>
    </xdr:from>
    <xdr:to>
      <xdr:col>4</xdr:col>
      <xdr:colOff>206375</xdr:colOff>
      <xdr:row>36</xdr:row>
      <xdr:rowOff>89851</xdr:rowOff>
    </xdr:to>
    <xdr:sp macro="" textlink="">
      <xdr:nvSpPr>
        <xdr:cNvPr id="86" name="円/楕円 85"/>
        <xdr:cNvSpPr/>
      </xdr:nvSpPr>
      <xdr:spPr>
        <a:xfrm>
          <a:off x="2857500" y="61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106378</xdr:rowOff>
    </xdr:from>
    <xdr:ext cx="599010" cy="259045"/>
    <xdr:sp macro="" textlink="">
      <xdr:nvSpPr>
        <xdr:cNvPr id="87" name="テキスト ボックス 86"/>
        <xdr:cNvSpPr txBox="1"/>
      </xdr:nvSpPr>
      <xdr:spPr>
        <a:xfrm>
          <a:off x="2608794" y="593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112,746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147683</xdr:rowOff>
    </xdr:from>
    <xdr:to>
      <xdr:col>3</xdr:col>
      <xdr:colOff>3175</xdr:colOff>
      <xdr:row>36</xdr:row>
      <xdr:rowOff>77833</xdr:rowOff>
    </xdr:to>
    <xdr:sp macro="" textlink="">
      <xdr:nvSpPr>
        <xdr:cNvPr id="88" name="円/楕円 87"/>
        <xdr:cNvSpPr/>
      </xdr:nvSpPr>
      <xdr:spPr>
        <a:xfrm>
          <a:off x="19685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94360</xdr:rowOff>
    </xdr:from>
    <xdr:ext cx="599010" cy="259045"/>
    <xdr:sp macro="" textlink="">
      <xdr:nvSpPr>
        <xdr:cNvPr id="89" name="テキスト ボックス 88"/>
        <xdr:cNvSpPr txBox="1"/>
      </xdr:nvSpPr>
      <xdr:spPr>
        <a:xfrm>
          <a:off x="1719794" y="592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113,850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146398</xdr:rowOff>
    </xdr:from>
    <xdr:to>
      <xdr:col>1</xdr:col>
      <xdr:colOff>485775</xdr:colOff>
      <xdr:row>36</xdr:row>
      <xdr:rowOff>76548</xdr:rowOff>
    </xdr:to>
    <xdr:sp macro="" textlink="">
      <xdr:nvSpPr>
        <xdr:cNvPr id="90" name="円/楕円 89"/>
        <xdr:cNvSpPr/>
      </xdr:nvSpPr>
      <xdr:spPr>
        <a:xfrm>
          <a:off x="1079500" y="61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93075</xdr:rowOff>
    </xdr:from>
    <xdr:ext cx="599010" cy="259045"/>
    <xdr:sp macro="" textlink="">
      <xdr:nvSpPr>
        <xdr:cNvPr id="91" name="テキスト ボックス 90"/>
        <xdr:cNvSpPr txBox="1"/>
      </xdr:nvSpPr>
      <xdr:spPr>
        <a:xfrm>
          <a:off x="830794" y="592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129724</xdr:rowOff>
    </xdr:from>
    <xdr:to>
      <xdr:col>6</xdr:col>
      <xdr:colOff>511175</xdr:colOff>
      <xdr:row>57</xdr:row>
      <xdr:rowOff>144825</xdr:rowOff>
    </xdr:to>
    <xdr:cxnSp macro="">
      <xdr:nvCxnSpPr>
        <xdr:cNvPr id="118" name="直線コネクタ 117"/>
        <xdr:cNvCxnSpPr/>
      </xdr:nvCxnSpPr>
      <xdr:spPr>
        <a:xfrm flipV="1">
          <a:off x="3797300" y="9902374"/>
          <a:ext cx="8382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144825</xdr:rowOff>
    </xdr:from>
    <xdr:to>
      <xdr:col>5</xdr:col>
      <xdr:colOff>358775</xdr:colOff>
      <xdr:row>57</xdr:row>
      <xdr:rowOff>155014</xdr:rowOff>
    </xdr:to>
    <xdr:cxnSp macro="">
      <xdr:nvCxnSpPr>
        <xdr:cNvPr id="121" name="直線コネクタ 120"/>
        <xdr:cNvCxnSpPr/>
      </xdr:nvCxnSpPr>
      <xdr:spPr>
        <a:xfrm flipV="1">
          <a:off x="2908300" y="9917475"/>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132707</xdr:rowOff>
    </xdr:from>
    <xdr:ext cx="599010" cy="259045"/>
    <xdr:sp macro="" textlink="">
      <xdr:nvSpPr>
        <xdr:cNvPr id="123" name="テキスト ボックス 122"/>
        <xdr:cNvSpPr txBox="1"/>
      </xdr:nvSpPr>
      <xdr:spPr>
        <a:xfrm>
          <a:off x="3497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153470</xdr:rowOff>
    </xdr:from>
    <xdr:to>
      <xdr:col>4</xdr:col>
      <xdr:colOff>155575</xdr:colOff>
      <xdr:row>57</xdr:row>
      <xdr:rowOff>155014</xdr:rowOff>
    </xdr:to>
    <xdr:cxnSp macro="">
      <xdr:nvCxnSpPr>
        <xdr:cNvPr id="124" name="直線コネクタ 123"/>
        <xdr:cNvCxnSpPr/>
      </xdr:nvCxnSpPr>
      <xdr:spPr>
        <a:xfrm>
          <a:off x="2019300" y="9926120"/>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162336</xdr:rowOff>
    </xdr:from>
    <xdr:ext cx="534377" cy="259045"/>
    <xdr:sp macro="" textlink="">
      <xdr:nvSpPr>
        <xdr:cNvPr id="126" name="テキスト ボックス 125"/>
        <xdr:cNvSpPr txBox="1"/>
      </xdr:nvSpPr>
      <xdr:spPr>
        <a:xfrm>
          <a:off x="2641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153470</xdr:rowOff>
    </xdr:from>
    <xdr:to>
      <xdr:col>2</xdr:col>
      <xdr:colOff>638175</xdr:colOff>
      <xdr:row>58</xdr:row>
      <xdr:rowOff>8831</xdr:rowOff>
    </xdr:to>
    <xdr:cxnSp macro="">
      <xdr:nvCxnSpPr>
        <xdr:cNvPr id="127" name="直線コネクタ 126"/>
        <xdr:cNvCxnSpPr/>
      </xdr:nvCxnSpPr>
      <xdr:spPr>
        <a:xfrm flipV="1">
          <a:off x="1130300" y="992612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719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3292</xdr:rowOff>
    </xdr:from>
    <xdr:ext cx="534377" cy="259045"/>
    <xdr:sp macro="" textlink="">
      <xdr:nvSpPr>
        <xdr:cNvPr id="131" name="テキスト ボックス 130"/>
        <xdr:cNvSpPr txBox="1"/>
      </xdr:nvSpPr>
      <xdr:spPr>
        <a:xfrm>
          <a:off x="863111" y="96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78924</xdr:rowOff>
    </xdr:from>
    <xdr:to>
      <xdr:col>6</xdr:col>
      <xdr:colOff>561975</xdr:colOff>
      <xdr:row>58</xdr:row>
      <xdr:rowOff>9074</xdr:rowOff>
    </xdr:to>
    <xdr:sp macro="" textlink="">
      <xdr:nvSpPr>
        <xdr:cNvPr id="137" name="円/楕円 136"/>
        <xdr:cNvSpPr/>
      </xdr:nvSpPr>
      <xdr:spPr>
        <a:xfrm>
          <a:off x="4584700" y="98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165301</xdr:rowOff>
    </xdr:from>
    <xdr:ext cx="534377" cy="259045"/>
    <xdr:sp macro="" textlink="">
      <xdr:nvSpPr>
        <xdr:cNvPr id="138" name="物件費該当値テキスト"/>
        <xdr:cNvSpPr txBox="1"/>
      </xdr:nvSpPr>
      <xdr:spPr>
        <a:xfrm>
          <a:off x="4686300" y="976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79,364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94025</xdr:rowOff>
    </xdr:from>
    <xdr:to>
      <xdr:col>5</xdr:col>
      <xdr:colOff>409575</xdr:colOff>
      <xdr:row>58</xdr:row>
      <xdr:rowOff>24175</xdr:rowOff>
    </xdr:to>
    <xdr:sp macro="" textlink="">
      <xdr:nvSpPr>
        <xdr:cNvPr id="139" name="円/楕円 138"/>
        <xdr:cNvSpPr/>
      </xdr:nvSpPr>
      <xdr:spPr>
        <a:xfrm>
          <a:off x="3746500" y="98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15302</xdr:rowOff>
    </xdr:from>
    <xdr:ext cx="534377" cy="259045"/>
    <xdr:sp macro="" textlink="">
      <xdr:nvSpPr>
        <xdr:cNvPr id="140" name="テキスト ボックス 139"/>
        <xdr:cNvSpPr txBox="1"/>
      </xdr:nvSpPr>
      <xdr:spPr>
        <a:xfrm>
          <a:off x="3530111" y="995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104214</xdr:rowOff>
    </xdr:from>
    <xdr:to>
      <xdr:col>4</xdr:col>
      <xdr:colOff>206375</xdr:colOff>
      <xdr:row>58</xdr:row>
      <xdr:rowOff>34364</xdr:rowOff>
    </xdr:to>
    <xdr:sp macro="" textlink="">
      <xdr:nvSpPr>
        <xdr:cNvPr id="141" name="円/楕円 140"/>
        <xdr:cNvSpPr/>
      </xdr:nvSpPr>
      <xdr:spPr>
        <a:xfrm>
          <a:off x="2857500" y="98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25491</xdr:rowOff>
    </xdr:from>
    <xdr:ext cx="534377" cy="259045"/>
    <xdr:sp macro="" textlink="">
      <xdr:nvSpPr>
        <xdr:cNvPr id="142" name="テキスト ボックス 141"/>
        <xdr:cNvSpPr txBox="1"/>
      </xdr:nvSpPr>
      <xdr:spPr>
        <a:xfrm>
          <a:off x="2641111" y="996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102670</xdr:rowOff>
    </xdr:from>
    <xdr:to>
      <xdr:col>3</xdr:col>
      <xdr:colOff>3175</xdr:colOff>
      <xdr:row>58</xdr:row>
      <xdr:rowOff>32820</xdr:rowOff>
    </xdr:to>
    <xdr:sp macro="" textlink="">
      <xdr:nvSpPr>
        <xdr:cNvPr id="143" name="円/楕円 142"/>
        <xdr:cNvSpPr/>
      </xdr:nvSpPr>
      <xdr:spPr>
        <a:xfrm>
          <a:off x="1968500" y="98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23947</xdr:rowOff>
    </xdr:from>
    <xdr:ext cx="534377" cy="259045"/>
    <xdr:sp macro="" textlink="">
      <xdr:nvSpPr>
        <xdr:cNvPr id="144" name="テキスト ボックス 143"/>
        <xdr:cNvSpPr txBox="1"/>
      </xdr:nvSpPr>
      <xdr:spPr>
        <a:xfrm>
          <a:off x="1752111" y="996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129481</xdr:rowOff>
    </xdr:from>
    <xdr:to>
      <xdr:col>1</xdr:col>
      <xdr:colOff>485775</xdr:colOff>
      <xdr:row>58</xdr:row>
      <xdr:rowOff>59631</xdr:rowOff>
    </xdr:to>
    <xdr:sp macro="" textlink="">
      <xdr:nvSpPr>
        <xdr:cNvPr id="145" name="円/楕円 144"/>
        <xdr:cNvSpPr/>
      </xdr:nvSpPr>
      <xdr:spPr>
        <a:xfrm>
          <a:off x="1079500" y="99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50758</xdr:rowOff>
    </xdr:from>
    <xdr:ext cx="534377" cy="259045"/>
    <xdr:sp macro="" textlink="">
      <xdr:nvSpPr>
        <xdr:cNvPr id="146" name="テキスト ボックス 145"/>
        <xdr:cNvSpPr txBox="1"/>
      </xdr:nvSpPr>
      <xdr:spPr>
        <a:xfrm>
          <a:off x="863111" y="999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45334</xdr:rowOff>
    </xdr:from>
    <xdr:to>
      <xdr:col>6</xdr:col>
      <xdr:colOff>511175</xdr:colOff>
      <xdr:row>77</xdr:row>
      <xdr:rowOff>83099</xdr:rowOff>
    </xdr:to>
    <xdr:cxnSp macro="">
      <xdr:nvCxnSpPr>
        <xdr:cNvPr id="173" name="直線コネクタ 172"/>
        <xdr:cNvCxnSpPr/>
      </xdr:nvCxnSpPr>
      <xdr:spPr>
        <a:xfrm flipV="1">
          <a:off x="3797300" y="13246984"/>
          <a:ext cx="8382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51576</xdr:rowOff>
    </xdr:from>
    <xdr:ext cx="469744" cy="259045"/>
    <xdr:sp macro="" textlink="">
      <xdr:nvSpPr>
        <xdr:cNvPr id="174" name="維持補修費平均値テキスト"/>
        <xdr:cNvSpPr txBox="1"/>
      </xdr:nvSpPr>
      <xdr:spPr>
        <a:xfrm>
          <a:off x="4686300" y="13253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83099</xdr:rowOff>
    </xdr:from>
    <xdr:to>
      <xdr:col>5</xdr:col>
      <xdr:colOff>358775</xdr:colOff>
      <xdr:row>77</xdr:row>
      <xdr:rowOff>119766</xdr:rowOff>
    </xdr:to>
    <xdr:cxnSp macro="">
      <xdr:nvCxnSpPr>
        <xdr:cNvPr id="176" name="直線コネクタ 175"/>
        <xdr:cNvCxnSpPr/>
      </xdr:nvCxnSpPr>
      <xdr:spPr>
        <a:xfrm flipV="1">
          <a:off x="2908300" y="13284749"/>
          <a:ext cx="8890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4073</xdr:rowOff>
    </xdr:from>
    <xdr:ext cx="469744" cy="259045"/>
    <xdr:sp macro="" textlink="">
      <xdr:nvSpPr>
        <xdr:cNvPr id="178" name="テキスト ボックス 177"/>
        <xdr:cNvSpPr txBox="1"/>
      </xdr:nvSpPr>
      <xdr:spPr>
        <a:xfrm>
          <a:off x="3562427" y="1337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119766</xdr:rowOff>
    </xdr:from>
    <xdr:to>
      <xdr:col>4</xdr:col>
      <xdr:colOff>155575</xdr:colOff>
      <xdr:row>77</xdr:row>
      <xdr:rowOff>162195</xdr:rowOff>
    </xdr:to>
    <xdr:cxnSp macro="">
      <xdr:nvCxnSpPr>
        <xdr:cNvPr id="179" name="直線コネクタ 178"/>
        <xdr:cNvCxnSpPr/>
      </xdr:nvCxnSpPr>
      <xdr:spPr>
        <a:xfrm flipV="1">
          <a:off x="2019300" y="13321416"/>
          <a:ext cx="889000" cy="4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17310</xdr:rowOff>
    </xdr:from>
    <xdr:ext cx="469744" cy="259045"/>
    <xdr:sp macro="" textlink="">
      <xdr:nvSpPr>
        <xdr:cNvPr id="181" name="テキスト ボックス 180"/>
        <xdr:cNvSpPr txBox="1"/>
      </xdr:nvSpPr>
      <xdr:spPr>
        <a:xfrm>
          <a:off x="2673427" y="1339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162195</xdr:rowOff>
    </xdr:from>
    <xdr:to>
      <xdr:col>2</xdr:col>
      <xdr:colOff>638175</xdr:colOff>
      <xdr:row>78</xdr:row>
      <xdr:rowOff>11570</xdr:rowOff>
    </xdr:to>
    <xdr:cxnSp macro="">
      <xdr:nvCxnSpPr>
        <xdr:cNvPr id="182" name="直線コネクタ 181"/>
        <xdr:cNvCxnSpPr/>
      </xdr:nvCxnSpPr>
      <xdr:spPr>
        <a:xfrm flipV="1">
          <a:off x="1130300" y="13363845"/>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42504</xdr:rowOff>
    </xdr:from>
    <xdr:ext cx="469744" cy="259045"/>
    <xdr:sp macro="" textlink="">
      <xdr:nvSpPr>
        <xdr:cNvPr id="184" name="テキスト ボックス 183"/>
        <xdr:cNvSpPr txBox="1"/>
      </xdr:nvSpPr>
      <xdr:spPr>
        <a:xfrm>
          <a:off x="1784427" y="130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49545</xdr:rowOff>
    </xdr:from>
    <xdr:ext cx="469744" cy="259045"/>
    <xdr:sp macro="" textlink="">
      <xdr:nvSpPr>
        <xdr:cNvPr id="186" name="テキスト ボックス 185"/>
        <xdr:cNvSpPr txBox="1"/>
      </xdr:nvSpPr>
      <xdr:spPr>
        <a:xfrm>
          <a:off x="895427" y="13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165984</xdr:rowOff>
    </xdr:from>
    <xdr:to>
      <xdr:col>6</xdr:col>
      <xdr:colOff>561975</xdr:colOff>
      <xdr:row>77</xdr:row>
      <xdr:rowOff>96134</xdr:rowOff>
    </xdr:to>
    <xdr:sp macro="" textlink="">
      <xdr:nvSpPr>
        <xdr:cNvPr id="192" name="円/楕円 191"/>
        <xdr:cNvSpPr/>
      </xdr:nvSpPr>
      <xdr:spPr>
        <a:xfrm>
          <a:off x="4584700" y="1319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17411</xdr:rowOff>
    </xdr:from>
    <xdr:ext cx="534377" cy="259045"/>
    <xdr:sp macro="" textlink="">
      <xdr:nvSpPr>
        <xdr:cNvPr id="193" name="維持補修費該当値テキスト"/>
        <xdr:cNvSpPr txBox="1"/>
      </xdr:nvSpPr>
      <xdr:spPr>
        <a:xfrm>
          <a:off x="4686300" y="1304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11,628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32299</xdr:rowOff>
    </xdr:from>
    <xdr:to>
      <xdr:col>5</xdr:col>
      <xdr:colOff>409575</xdr:colOff>
      <xdr:row>77</xdr:row>
      <xdr:rowOff>133899</xdr:rowOff>
    </xdr:to>
    <xdr:sp macro="" textlink="">
      <xdr:nvSpPr>
        <xdr:cNvPr id="194" name="円/楕円 193"/>
        <xdr:cNvSpPr/>
      </xdr:nvSpPr>
      <xdr:spPr>
        <a:xfrm>
          <a:off x="3746500" y="132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150426</xdr:rowOff>
    </xdr:from>
    <xdr:ext cx="469744" cy="259045"/>
    <xdr:sp macro="" textlink="">
      <xdr:nvSpPr>
        <xdr:cNvPr id="195" name="テキスト ボックス 194"/>
        <xdr:cNvSpPr txBox="1"/>
      </xdr:nvSpPr>
      <xdr:spPr>
        <a:xfrm>
          <a:off x="3562427" y="1300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68966</xdr:rowOff>
    </xdr:from>
    <xdr:to>
      <xdr:col>4</xdr:col>
      <xdr:colOff>206375</xdr:colOff>
      <xdr:row>77</xdr:row>
      <xdr:rowOff>170566</xdr:rowOff>
    </xdr:to>
    <xdr:sp macro="" textlink="">
      <xdr:nvSpPr>
        <xdr:cNvPr id="196" name="円/楕円 195"/>
        <xdr:cNvSpPr/>
      </xdr:nvSpPr>
      <xdr:spPr>
        <a:xfrm>
          <a:off x="2857500" y="132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15643</xdr:rowOff>
    </xdr:from>
    <xdr:ext cx="469744" cy="259045"/>
    <xdr:sp macro="" textlink="">
      <xdr:nvSpPr>
        <xdr:cNvPr id="197" name="テキスト ボックス 196"/>
        <xdr:cNvSpPr txBox="1"/>
      </xdr:nvSpPr>
      <xdr:spPr>
        <a:xfrm>
          <a:off x="2673427" y="1304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111395</xdr:rowOff>
    </xdr:from>
    <xdr:to>
      <xdr:col>3</xdr:col>
      <xdr:colOff>3175</xdr:colOff>
      <xdr:row>78</xdr:row>
      <xdr:rowOff>41545</xdr:rowOff>
    </xdr:to>
    <xdr:sp macro="" textlink="">
      <xdr:nvSpPr>
        <xdr:cNvPr id="198" name="円/楕円 197"/>
        <xdr:cNvSpPr/>
      </xdr:nvSpPr>
      <xdr:spPr>
        <a:xfrm>
          <a:off x="1968500" y="133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32672</xdr:rowOff>
    </xdr:from>
    <xdr:ext cx="469744" cy="259045"/>
    <xdr:sp macro="" textlink="">
      <xdr:nvSpPr>
        <xdr:cNvPr id="199" name="テキスト ボックス 198"/>
        <xdr:cNvSpPr txBox="1"/>
      </xdr:nvSpPr>
      <xdr:spPr>
        <a:xfrm>
          <a:off x="1784427" y="134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132220</xdr:rowOff>
    </xdr:from>
    <xdr:to>
      <xdr:col>1</xdr:col>
      <xdr:colOff>485775</xdr:colOff>
      <xdr:row>78</xdr:row>
      <xdr:rowOff>62370</xdr:rowOff>
    </xdr:to>
    <xdr:sp macro="" textlink="">
      <xdr:nvSpPr>
        <xdr:cNvPr id="200" name="円/楕円 199"/>
        <xdr:cNvSpPr/>
      </xdr:nvSpPr>
      <xdr:spPr>
        <a:xfrm>
          <a:off x="1079500" y="133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53497</xdr:rowOff>
    </xdr:from>
    <xdr:ext cx="469744" cy="259045"/>
    <xdr:sp macro="" textlink="">
      <xdr:nvSpPr>
        <xdr:cNvPr id="201" name="テキスト ボックス 200"/>
        <xdr:cNvSpPr txBox="1"/>
      </xdr:nvSpPr>
      <xdr:spPr>
        <a:xfrm>
          <a:off x="895427" y="134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83,878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12542</xdr:rowOff>
    </xdr:from>
    <xdr:to>
      <xdr:col>6</xdr:col>
      <xdr:colOff>511175</xdr:colOff>
      <xdr:row>95</xdr:row>
      <xdr:rowOff>18408</xdr:rowOff>
    </xdr:to>
    <xdr:cxnSp macro="">
      <xdr:nvCxnSpPr>
        <xdr:cNvPr id="231" name="直線コネクタ 230"/>
        <xdr:cNvCxnSpPr/>
      </xdr:nvCxnSpPr>
      <xdr:spPr>
        <a:xfrm flipV="1">
          <a:off x="3797300" y="16300292"/>
          <a:ext cx="8382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686300" y="1628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18408</xdr:rowOff>
    </xdr:from>
    <xdr:to>
      <xdr:col>5</xdr:col>
      <xdr:colOff>358775</xdr:colOff>
      <xdr:row>95</xdr:row>
      <xdr:rowOff>79406</xdr:rowOff>
    </xdr:to>
    <xdr:cxnSp macro="">
      <xdr:nvCxnSpPr>
        <xdr:cNvPr id="234" name="直線コネクタ 233"/>
        <xdr:cNvCxnSpPr/>
      </xdr:nvCxnSpPr>
      <xdr:spPr>
        <a:xfrm flipV="1">
          <a:off x="2908300" y="16306158"/>
          <a:ext cx="8890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77373</xdr:rowOff>
    </xdr:from>
    <xdr:ext cx="534377" cy="259045"/>
    <xdr:sp macro="" textlink="">
      <xdr:nvSpPr>
        <xdr:cNvPr id="236" name="テキスト ボックス 235"/>
        <xdr:cNvSpPr txBox="1"/>
      </xdr:nvSpPr>
      <xdr:spPr>
        <a:xfrm>
          <a:off x="3530111" y="160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79406</xdr:rowOff>
    </xdr:from>
    <xdr:to>
      <xdr:col>4</xdr:col>
      <xdr:colOff>155575</xdr:colOff>
      <xdr:row>95</xdr:row>
      <xdr:rowOff>158598</xdr:rowOff>
    </xdr:to>
    <xdr:cxnSp macro="">
      <xdr:nvCxnSpPr>
        <xdr:cNvPr id="237" name="直線コネクタ 236"/>
        <xdr:cNvCxnSpPr/>
      </xdr:nvCxnSpPr>
      <xdr:spPr>
        <a:xfrm flipV="1">
          <a:off x="2019300" y="16367156"/>
          <a:ext cx="889000" cy="7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136517</xdr:rowOff>
    </xdr:from>
    <xdr:ext cx="534377" cy="259045"/>
    <xdr:sp macro="" textlink="">
      <xdr:nvSpPr>
        <xdr:cNvPr id="239" name="テキスト ボックス 238"/>
        <xdr:cNvSpPr txBox="1"/>
      </xdr:nvSpPr>
      <xdr:spPr>
        <a:xfrm>
          <a:off x="2641111" y="1642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158598</xdr:rowOff>
    </xdr:from>
    <xdr:to>
      <xdr:col>2</xdr:col>
      <xdr:colOff>638175</xdr:colOff>
      <xdr:row>95</xdr:row>
      <xdr:rowOff>160159</xdr:rowOff>
    </xdr:to>
    <xdr:cxnSp macro="">
      <xdr:nvCxnSpPr>
        <xdr:cNvPr id="240" name="直線コネクタ 239"/>
        <xdr:cNvCxnSpPr/>
      </xdr:nvCxnSpPr>
      <xdr:spPr>
        <a:xfrm flipV="1">
          <a:off x="1130300" y="16446348"/>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25119</xdr:rowOff>
    </xdr:from>
    <xdr:ext cx="534377" cy="259045"/>
    <xdr:sp macro="" textlink="">
      <xdr:nvSpPr>
        <xdr:cNvPr id="242" name="テキスト ボックス 241"/>
        <xdr:cNvSpPr txBox="1"/>
      </xdr:nvSpPr>
      <xdr:spPr>
        <a:xfrm>
          <a:off x="1752111" y="161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18166</xdr:rowOff>
    </xdr:from>
    <xdr:ext cx="534377" cy="259045"/>
    <xdr:sp macro="" textlink="">
      <xdr:nvSpPr>
        <xdr:cNvPr id="244" name="テキスト ボックス 243"/>
        <xdr:cNvSpPr txBox="1"/>
      </xdr:nvSpPr>
      <xdr:spPr>
        <a:xfrm>
          <a:off x="863111" y="161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133192</xdr:rowOff>
    </xdr:from>
    <xdr:to>
      <xdr:col>6</xdr:col>
      <xdr:colOff>561975</xdr:colOff>
      <xdr:row>95</xdr:row>
      <xdr:rowOff>63342</xdr:rowOff>
    </xdr:to>
    <xdr:sp macro="" textlink="">
      <xdr:nvSpPr>
        <xdr:cNvPr id="250" name="円/楕円 249"/>
        <xdr:cNvSpPr/>
      </xdr:nvSpPr>
      <xdr:spPr>
        <a:xfrm>
          <a:off x="4584700" y="162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156069</xdr:rowOff>
    </xdr:from>
    <xdr:ext cx="534377" cy="259045"/>
    <xdr:sp macro="" textlink="">
      <xdr:nvSpPr>
        <xdr:cNvPr id="251" name="扶助費該当値テキスト"/>
        <xdr:cNvSpPr txBox="1"/>
      </xdr:nvSpPr>
      <xdr:spPr>
        <a:xfrm>
          <a:off x="4686300" y="161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57,675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139058</xdr:rowOff>
    </xdr:from>
    <xdr:to>
      <xdr:col>5</xdr:col>
      <xdr:colOff>409575</xdr:colOff>
      <xdr:row>95</xdr:row>
      <xdr:rowOff>69208</xdr:rowOff>
    </xdr:to>
    <xdr:sp macro="" textlink="">
      <xdr:nvSpPr>
        <xdr:cNvPr id="252" name="円/楕円 251"/>
        <xdr:cNvSpPr/>
      </xdr:nvSpPr>
      <xdr:spPr>
        <a:xfrm>
          <a:off x="3746500" y="162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60335</xdr:rowOff>
    </xdr:from>
    <xdr:ext cx="534377" cy="259045"/>
    <xdr:sp macro="" textlink="">
      <xdr:nvSpPr>
        <xdr:cNvPr id="253" name="テキスト ボックス 252"/>
        <xdr:cNvSpPr txBox="1"/>
      </xdr:nvSpPr>
      <xdr:spPr>
        <a:xfrm>
          <a:off x="3530111" y="1634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57,367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28606</xdr:rowOff>
    </xdr:from>
    <xdr:to>
      <xdr:col>4</xdr:col>
      <xdr:colOff>206375</xdr:colOff>
      <xdr:row>95</xdr:row>
      <xdr:rowOff>130206</xdr:rowOff>
    </xdr:to>
    <xdr:sp macro="" textlink="">
      <xdr:nvSpPr>
        <xdr:cNvPr id="254" name="円/楕円 253"/>
        <xdr:cNvSpPr/>
      </xdr:nvSpPr>
      <xdr:spPr>
        <a:xfrm>
          <a:off x="2857500" y="163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146733</xdr:rowOff>
    </xdr:from>
    <xdr:ext cx="534377" cy="259045"/>
    <xdr:sp macro="" textlink="">
      <xdr:nvSpPr>
        <xdr:cNvPr id="255" name="テキスト ボックス 254"/>
        <xdr:cNvSpPr txBox="1"/>
      </xdr:nvSpPr>
      <xdr:spPr>
        <a:xfrm>
          <a:off x="2641111" y="160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54,165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107798</xdr:rowOff>
    </xdr:from>
    <xdr:to>
      <xdr:col>3</xdr:col>
      <xdr:colOff>3175</xdr:colOff>
      <xdr:row>96</xdr:row>
      <xdr:rowOff>37948</xdr:rowOff>
    </xdr:to>
    <xdr:sp macro="" textlink="">
      <xdr:nvSpPr>
        <xdr:cNvPr id="256" name="円/楕円 255"/>
        <xdr:cNvSpPr/>
      </xdr:nvSpPr>
      <xdr:spPr>
        <a:xfrm>
          <a:off x="1968500" y="163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29075</xdr:rowOff>
    </xdr:from>
    <xdr:ext cx="534377" cy="259045"/>
    <xdr:sp macro="" textlink="">
      <xdr:nvSpPr>
        <xdr:cNvPr id="257" name="テキスト ボックス 256"/>
        <xdr:cNvSpPr txBox="1"/>
      </xdr:nvSpPr>
      <xdr:spPr>
        <a:xfrm>
          <a:off x="1752111" y="164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50,008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109359</xdr:rowOff>
    </xdr:from>
    <xdr:to>
      <xdr:col>1</xdr:col>
      <xdr:colOff>485775</xdr:colOff>
      <xdr:row>96</xdr:row>
      <xdr:rowOff>39509</xdr:rowOff>
    </xdr:to>
    <xdr:sp macro="" textlink="">
      <xdr:nvSpPr>
        <xdr:cNvPr id="258" name="円/楕円 257"/>
        <xdr:cNvSpPr/>
      </xdr:nvSpPr>
      <xdr:spPr>
        <a:xfrm>
          <a:off x="1079500" y="163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30636</xdr:rowOff>
    </xdr:from>
    <xdr:ext cx="534377" cy="259045"/>
    <xdr:sp macro="" textlink="">
      <xdr:nvSpPr>
        <xdr:cNvPr id="259" name="テキスト ボックス 258"/>
        <xdr:cNvSpPr txBox="1"/>
      </xdr:nvSpPr>
      <xdr:spPr>
        <a:xfrm>
          <a:off x="863111" y="1648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73589</xdr:rowOff>
    </xdr:from>
    <xdr:to>
      <xdr:col>15</xdr:col>
      <xdr:colOff>180975</xdr:colOff>
      <xdr:row>37</xdr:row>
      <xdr:rowOff>150426</xdr:rowOff>
    </xdr:to>
    <xdr:cxnSp macro="">
      <xdr:nvCxnSpPr>
        <xdr:cNvPr id="287" name="直線コネクタ 286"/>
        <xdr:cNvCxnSpPr/>
      </xdr:nvCxnSpPr>
      <xdr:spPr>
        <a:xfrm flipV="1">
          <a:off x="9639300" y="6417239"/>
          <a:ext cx="838200" cy="7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150426</xdr:rowOff>
    </xdr:from>
    <xdr:to>
      <xdr:col>14</xdr:col>
      <xdr:colOff>28575</xdr:colOff>
      <xdr:row>38</xdr:row>
      <xdr:rowOff>20087</xdr:rowOff>
    </xdr:to>
    <xdr:cxnSp macro="">
      <xdr:nvCxnSpPr>
        <xdr:cNvPr id="290" name="直線コネクタ 289"/>
        <xdr:cNvCxnSpPr/>
      </xdr:nvCxnSpPr>
      <xdr:spPr>
        <a:xfrm flipV="1">
          <a:off x="8750300" y="6494076"/>
          <a:ext cx="889000" cy="4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2174</xdr:rowOff>
    </xdr:from>
    <xdr:ext cx="534377" cy="259045"/>
    <xdr:sp macro="" textlink="">
      <xdr:nvSpPr>
        <xdr:cNvPr id="292" name="テキスト ボックス 291"/>
        <xdr:cNvSpPr txBox="1"/>
      </xdr:nvSpPr>
      <xdr:spPr>
        <a:xfrm>
          <a:off x="9372111" y="60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3948</xdr:rowOff>
    </xdr:from>
    <xdr:to>
      <xdr:col>12</xdr:col>
      <xdr:colOff>511175</xdr:colOff>
      <xdr:row>38</xdr:row>
      <xdr:rowOff>20087</xdr:rowOff>
    </xdr:to>
    <xdr:cxnSp macro="">
      <xdr:nvCxnSpPr>
        <xdr:cNvPr id="293" name="直線コネクタ 292"/>
        <xdr:cNvCxnSpPr/>
      </xdr:nvCxnSpPr>
      <xdr:spPr>
        <a:xfrm>
          <a:off x="7861300" y="6519048"/>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52183</xdr:rowOff>
    </xdr:from>
    <xdr:ext cx="534377" cy="259045"/>
    <xdr:sp macro="" textlink="">
      <xdr:nvSpPr>
        <xdr:cNvPr id="295" name="テキスト ボックス 294"/>
        <xdr:cNvSpPr txBox="1"/>
      </xdr:nvSpPr>
      <xdr:spPr>
        <a:xfrm>
          <a:off x="8483111" y="60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3948</xdr:rowOff>
    </xdr:from>
    <xdr:to>
      <xdr:col>11</xdr:col>
      <xdr:colOff>307975</xdr:colOff>
      <xdr:row>38</xdr:row>
      <xdr:rowOff>21770</xdr:rowOff>
    </xdr:to>
    <xdr:cxnSp macro="">
      <xdr:nvCxnSpPr>
        <xdr:cNvPr id="296" name="直線コネクタ 295"/>
        <xdr:cNvCxnSpPr/>
      </xdr:nvCxnSpPr>
      <xdr:spPr>
        <a:xfrm flipV="1">
          <a:off x="6972300" y="6519048"/>
          <a:ext cx="889000" cy="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69693</xdr:rowOff>
    </xdr:from>
    <xdr:ext cx="534377" cy="259045"/>
    <xdr:sp macro="" textlink="">
      <xdr:nvSpPr>
        <xdr:cNvPr id="298" name="テキスト ボックス 297"/>
        <xdr:cNvSpPr txBox="1"/>
      </xdr:nvSpPr>
      <xdr:spPr>
        <a:xfrm>
          <a:off x="7594111" y="607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111847</xdr:rowOff>
    </xdr:from>
    <xdr:ext cx="534377" cy="259045"/>
    <xdr:sp macro="" textlink="">
      <xdr:nvSpPr>
        <xdr:cNvPr id="300" name="テキスト ボックス 299"/>
        <xdr:cNvSpPr txBox="1"/>
      </xdr:nvSpPr>
      <xdr:spPr>
        <a:xfrm>
          <a:off x="6705111" y="61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22789</xdr:rowOff>
    </xdr:from>
    <xdr:to>
      <xdr:col>15</xdr:col>
      <xdr:colOff>231775</xdr:colOff>
      <xdr:row>37</xdr:row>
      <xdr:rowOff>124389</xdr:rowOff>
    </xdr:to>
    <xdr:sp macro="" textlink="">
      <xdr:nvSpPr>
        <xdr:cNvPr id="306" name="円/楕円 305"/>
        <xdr:cNvSpPr/>
      </xdr:nvSpPr>
      <xdr:spPr>
        <a:xfrm>
          <a:off x="10426700" y="63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1216</xdr:rowOff>
    </xdr:from>
    <xdr:ext cx="534377" cy="259045"/>
    <xdr:sp macro="" textlink="">
      <xdr:nvSpPr>
        <xdr:cNvPr id="307" name="補助費等該当値テキスト"/>
        <xdr:cNvSpPr txBox="1"/>
      </xdr:nvSpPr>
      <xdr:spPr>
        <a:xfrm>
          <a:off x="10528300" y="634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75,980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99626</xdr:rowOff>
    </xdr:from>
    <xdr:to>
      <xdr:col>14</xdr:col>
      <xdr:colOff>79375</xdr:colOff>
      <xdr:row>38</xdr:row>
      <xdr:rowOff>29776</xdr:rowOff>
    </xdr:to>
    <xdr:sp macro="" textlink="">
      <xdr:nvSpPr>
        <xdr:cNvPr id="308" name="円/楕円 307"/>
        <xdr:cNvSpPr/>
      </xdr:nvSpPr>
      <xdr:spPr>
        <a:xfrm>
          <a:off x="9588500" y="64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20903</xdr:rowOff>
    </xdr:from>
    <xdr:ext cx="534377" cy="259045"/>
    <xdr:sp macro="" textlink="">
      <xdr:nvSpPr>
        <xdr:cNvPr id="309" name="テキスト ボックス 308"/>
        <xdr:cNvSpPr txBox="1"/>
      </xdr:nvSpPr>
      <xdr:spPr>
        <a:xfrm>
          <a:off x="9372111" y="6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67,577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140737</xdr:rowOff>
    </xdr:from>
    <xdr:to>
      <xdr:col>12</xdr:col>
      <xdr:colOff>561975</xdr:colOff>
      <xdr:row>38</xdr:row>
      <xdr:rowOff>70887</xdr:rowOff>
    </xdr:to>
    <xdr:sp macro="" textlink="">
      <xdr:nvSpPr>
        <xdr:cNvPr id="310" name="円/楕円 309"/>
        <xdr:cNvSpPr/>
      </xdr:nvSpPr>
      <xdr:spPr>
        <a:xfrm>
          <a:off x="8699500" y="64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62014</xdr:rowOff>
    </xdr:from>
    <xdr:ext cx="534377" cy="259045"/>
    <xdr:sp macro="" textlink="">
      <xdr:nvSpPr>
        <xdr:cNvPr id="311" name="テキスト ボックス 310"/>
        <xdr:cNvSpPr txBox="1"/>
      </xdr:nvSpPr>
      <xdr:spPr>
        <a:xfrm>
          <a:off x="8483111" y="657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63,081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124598</xdr:rowOff>
    </xdr:from>
    <xdr:to>
      <xdr:col>11</xdr:col>
      <xdr:colOff>358775</xdr:colOff>
      <xdr:row>38</xdr:row>
      <xdr:rowOff>54749</xdr:rowOff>
    </xdr:to>
    <xdr:sp macro="" textlink="">
      <xdr:nvSpPr>
        <xdr:cNvPr id="312" name="円/楕円 311"/>
        <xdr:cNvSpPr/>
      </xdr:nvSpPr>
      <xdr:spPr>
        <a:xfrm>
          <a:off x="7810500" y="64682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45875</xdr:rowOff>
    </xdr:from>
    <xdr:ext cx="534377" cy="259045"/>
    <xdr:sp macro="" textlink="">
      <xdr:nvSpPr>
        <xdr:cNvPr id="313" name="テキスト ボックス 312"/>
        <xdr:cNvSpPr txBox="1"/>
      </xdr:nvSpPr>
      <xdr:spPr>
        <a:xfrm>
          <a:off x="7594111" y="65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64,846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142420</xdr:rowOff>
    </xdr:from>
    <xdr:to>
      <xdr:col>10</xdr:col>
      <xdr:colOff>155575</xdr:colOff>
      <xdr:row>38</xdr:row>
      <xdr:rowOff>72570</xdr:rowOff>
    </xdr:to>
    <xdr:sp macro="" textlink="">
      <xdr:nvSpPr>
        <xdr:cNvPr id="314" name="円/楕円 313"/>
        <xdr:cNvSpPr/>
      </xdr:nvSpPr>
      <xdr:spPr>
        <a:xfrm>
          <a:off x="6921500" y="64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63697</xdr:rowOff>
    </xdr:from>
    <xdr:ext cx="534377" cy="259045"/>
    <xdr:sp macro="" textlink="">
      <xdr:nvSpPr>
        <xdr:cNvPr id="315" name="テキスト ボックス 314"/>
        <xdr:cNvSpPr txBox="1"/>
      </xdr:nvSpPr>
      <xdr:spPr>
        <a:xfrm>
          <a:off x="6705111" y="657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182,154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75416</xdr:rowOff>
    </xdr:from>
    <xdr:to>
      <xdr:col>15</xdr:col>
      <xdr:colOff>180975</xdr:colOff>
      <xdr:row>59</xdr:row>
      <xdr:rowOff>77693</xdr:rowOff>
    </xdr:to>
    <xdr:cxnSp macro="">
      <xdr:nvCxnSpPr>
        <xdr:cNvPr id="346" name="直線コネクタ 345"/>
        <xdr:cNvCxnSpPr/>
      </xdr:nvCxnSpPr>
      <xdr:spPr>
        <a:xfrm flipV="1">
          <a:off x="9639300" y="10190966"/>
          <a:ext cx="8382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69426</xdr:rowOff>
    </xdr:from>
    <xdr:to>
      <xdr:col>14</xdr:col>
      <xdr:colOff>28575</xdr:colOff>
      <xdr:row>59</xdr:row>
      <xdr:rowOff>77693</xdr:rowOff>
    </xdr:to>
    <xdr:cxnSp macro="">
      <xdr:nvCxnSpPr>
        <xdr:cNvPr id="349" name="直線コネクタ 348"/>
        <xdr:cNvCxnSpPr/>
      </xdr:nvCxnSpPr>
      <xdr:spPr>
        <a:xfrm>
          <a:off x="8750300" y="10184976"/>
          <a:ext cx="889000" cy="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127120</xdr:rowOff>
    </xdr:from>
    <xdr:ext cx="599010" cy="259045"/>
    <xdr:sp macro="" textlink="">
      <xdr:nvSpPr>
        <xdr:cNvPr id="351" name="テキスト ボックス 350"/>
        <xdr:cNvSpPr txBox="1"/>
      </xdr:nvSpPr>
      <xdr:spPr>
        <a:xfrm>
          <a:off x="9339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69426</xdr:rowOff>
    </xdr:from>
    <xdr:to>
      <xdr:col>12</xdr:col>
      <xdr:colOff>511175</xdr:colOff>
      <xdr:row>59</xdr:row>
      <xdr:rowOff>69639</xdr:rowOff>
    </xdr:to>
    <xdr:cxnSp macro="">
      <xdr:nvCxnSpPr>
        <xdr:cNvPr id="352" name="直線コネクタ 351"/>
        <xdr:cNvCxnSpPr/>
      </xdr:nvCxnSpPr>
      <xdr:spPr>
        <a:xfrm flipV="1">
          <a:off x="7861300" y="10184976"/>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127123</xdr:rowOff>
    </xdr:from>
    <xdr:ext cx="599010" cy="259045"/>
    <xdr:sp macro="" textlink="">
      <xdr:nvSpPr>
        <xdr:cNvPr id="354" name="テキスト ボックス 353"/>
        <xdr:cNvSpPr txBox="1"/>
      </xdr:nvSpPr>
      <xdr:spPr>
        <a:xfrm>
          <a:off x="8450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56012</xdr:rowOff>
    </xdr:from>
    <xdr:to>
      <xdr:col>11</xdr:col>
      <xdr:colOff>307975</xdr:colOff>
      <xdr:row>59</xdr:row>
      <xdr:rowOff>69639</xdr:rowOff>
    </xdr:to>
    <xdr:cxnSp macro="">
      <xdr:nvCxnSpPr>
        <xdr:cNvPr id="355" name="直線コネクタ 354"/>
        <xdr:cNvCxnSpPr/>
      </xdr:nvCxnSpPr>
      <xdr:spPr>
        <a:xfrm>
          <a:off x="6972300" y="10171562"/>
          <a:ext cx="8890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135238</xdr:rowOff>
    </xdr:from>
    <xdr:ext cx="534377" cy="259045"/>
    <xdr:sp macro="" textlink="">
      <xdr:nvSpPr>
        <xdr:cNvPr id="357" name="テキスト ボックス 356"/>
        <xdr:cNvSpPr txBox="1"/>
      </xdr:nvSpPr>
      <xdr:spPr>
        <a:xfrm>
          <a:off x="7594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110754</xdr:rowOff>
    </xdr:from>
    <xdr:ext cx="534377" cy="259045"/>
    <xdr:sp macro="" textlink="">
      <xdr:nvSpPr>
        <xdr:cNvPr id="359" name="テキスト ボックス 358"/>
        <xdr:cNvSpPr txBox="1"/>
      </xdr:nvSpPr>
      <xdr:spPr>
        <a:xfrm>
          <a:off x="6705111" y="1022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24616</xdr:rowOff>
    </xdr:from>
    <xdr:to>
      <xdr:col>15</xdr:col>
      <xdr:colOff>231775</xdr:colOff>
      <xdr:row>59</xdr:row>
      <xdr:rowOff>126216</xdr:rowOff>
    </xdr:to>
    <xdr:sp macro="" textlink="">
      <xdr:nvSpPr>
        <xdr:cNvPr id="365" name="円/楕円 364"/>
        <xdr:cNvSpPr/>
      </xdr:nvSpPr>
      <xdr:spPr>
        <a:xfrm>
          <a:off x="10426700" y="101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71,845</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26893</xdr:rowOff>
    </xdr:from>
    <xdr:to>
      <xdr:col>14</xdr:col>
      <xdr:colOff>79375</xdr:colOff>
      <xdr:row>59</xdr:row>
      <xdr:rowOff>128493</xdr:rowOff>
    </xdr:to>
    <xdr:sp macro="" textlink="">
      <xdr:nvSpPr>
        <xdr:cNvPr id="367" name="円/楕円 366"/>
        <xdr:cNvSpPr/>
      </xdr:nvSpPr>
      <xdr:spPr>
        <a:xfrm>
          <a:off x="9588500" y="101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119620</xdr:rowOff>
    </xdr:from>
    <xdr:ext cx="534377" cy="259045"/>
    <xdr:sp macro="" textlink="">
      <xdr:nvSpPr>
        <xdr:cNvPr id="368" name="テキスト ボックス 367"/>
        <xdr:cNvSpPr txBox="1"/>
      </xdr:nvSpPr>
      <xdr:spPr>
        <a:xfrm>
          <a:off x="9372111" y="102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64,873</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18626</xdr:rowOff>
    </xdr:from>
    <xdr:to>
      <xdr:col>12</xdr:col>
      <xdr:colOff>561975</xdr:colOff>
      <xdr:row>59</xdr:row>
      <xdr:rowOff>120226</xdr:rowOff>
    </xdr:to>
    <xdr:sp macro="" textlink="">
      <xdr:nvSpPr>
        <xdr:cNvPr id="369" name="円/楕円 368"/>
        <xdr:cNvSpPr/>
      </xdr:nvSpPr>
      <xdr:spPr>
        <a:xfrm>
          <a:off x="8699500" y="101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111353</xdr:rowOff>
    </xdr:from>
    <xdr:ext cx="534377" cy="259045"/>
    <xdr:sp macro="" textlink="">
      <xdr:nvSpPr>
        <xdr:cNvPr id="370" name="テキスト ボックス 369"/>
        <xdr:cNvSpPr txBox="1"/>
      </xdr:nvSpPr>
      <xdr:spPr>
        <a:xfrm>
          <a:off x="8483111" y="102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90,188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18839</xdr:rowOff>
    </xdr:from>
    <xdr:to>
      <xdr:col>11</xdr:col>
      <xdr:colOff>358775</xdr:colOff>
      <xdr:row>59</xdr:row>
      <xdr:rowOff>120439</xdr:rowOff>
    </xdr:to>
    <xdr:sp macro="" textlink="">
      <xdr:nvSpPr>
        <xdr:cNvPr id="371" name="円/楕円 370"/>
        <xdr:cNvSpPr/>
      </xdr:nvSpPr>
      <xdr:spPr>
        <a:xfrm>
          <a:off x="7810500" y="101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111566</xdr:rowOff>
    </xdr:from>
    <xdr:ext cx="534377" cy="259045"/>
    <xdr:sp macro="" textlink="">
      <xdr:nvSpPr>
        <xdr:cNvPr id="372" name="テキスト ボックス 371"/>
        <xdr:cNvSpPr txBox="1"/>
      </xdr:nvSpPr>
      <xdr:spPr>
        <a:xfrm>
          <a:off x="7594111" y="102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89,535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5212</xdr:rowOff>
    </xdr:from>
    <xdr:to>
      <xdr:col>10</xdr:col>
      <xdr:colOff>155575</xdr:colOff>
      <xdr:row>59</xdr:row>
      <xdr:rowOff>106812</xdr:rowOff>
    </xdr:to>
    <xdr:sp macro="" textlink="">
      <xdr:nvSpPr>
        <xdr:cNvPr id="373" name="円/楕円 372"/>
        <xdr:cNvSpPr/>
      </xdr:nvSpPr>
      <xdr:spPr>
        <a:xfrm>
          <a:off x="6921500" y="101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123339</xdr:rowOff>
    </xdr:from>
    <xdr:ext cx="599010" cy="259045"/>
    <xdr:sp macro="" textlink="">
      <xdr:nvSpPr>
        <xdr:cNvPr id="374" name="テキスト ボックス 373"/>
        <xdr:cNvSpPr txBox="1"/>
      </xdr:nvSpPr>
      <xdr:spPr>
        <a:xfrm>
          <a:off x="6672794" y="98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120514</xdr:rowOff>
    </xdr:from>
    <xdr:to>
      <xdr:col>15</xdr:col>
      <xdr:colOff>180975</xdr:colOff>
      <xdr:row>78</xdr:row>
      <xdr:rowOff>128262</xdr:rowOff>
    </xdr:to>
    <xdr:cxnSp macro="">
      <xdr:nvCxnSpPr>
        <xdr:cNvPr id="401" name="直線コネクタ 400"/>
        <xdr:cNvCxnSpPr/>
      </xdr:nvCxnSpPr>
      <xdr:spPr>
        <a:xfrm flipV="1">
          <a:off x="9639300" y="13493614"/>
          <a:ext cx="83820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10915</xdr:rowOff>
    </xdr:from>
    <xdr:ext cx="534377" cy="259045"/>
    <xdr:sp macro="" textlink="">
      <xdr:nvSpPr>
        <xdr:cNvPr id="405" name="テキスト ボックス 404"/>
        <xdr:cNvSpPr txBox="1"/>
      </xdr:nvSpPr>
      <xdr:spPr>
        <a:xfrm>
          <a:off x="9372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69714</xdr:rowOff>
    </xdr:from>
    <xdr:to>
      <xdr:col>15</xdr:col>
      <xdr:colOff>231775</xdr:colOff>
      <xdr:row>78</xdr:row>
      <xdr:rowOff>171314</xdr:rowOff>
    </xdr:to>
    <xdr:sp macro="" textlink="">
      <xdr:nvSpPr>
        <xdr:cNvPr id="411" name="円/楕円 410"/>
        <xdr:cNvSpPr/>
      </xdr:nvSpPr>
      <xdr:spPr>
        <a:xfrm>
          <a:off x="10426700" y="13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37612</xdr:rowOff>
    </xdr:from>
    <xdr:ext cx="534377" cy="259045"/>
    <xdr:sp macro="" textlink="">
      <xdr:nvSpPr>
        <xdr:cNvPr id="412" name="普通建設事業費 （ うち新規整備　）該当値テキスト"/>
        <xdr:cNvSpPr txBox="1"/>
      </xdr:nvSpPr>
      <xdr:spPr>
        <a:xfrm>
          <a:off x="10528300" y="134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41,964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77462</xdr:rowOff>
    </xdr:from>
    <xdr:to>
      <xdr:col>14</xdr:col>
      <xdr:colOff>79375</xdr:colOff>
      <xdr:row>79</xdr:row>
      <xdr:rowOff>7612</xdr:rowOff>
    </xdr:to>
    <xdr:sp macro="" textlink="">
      <xdr:nvSpPr>
        <xdr:cNvPr id="413" name="円/楕円 412"/>
        <xdr:cNvSpPr/>
      </xdr:nvSpPr>
      <xdr:spPr>
        <a:xfrm>
          <a:off x="9588500" y="1345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170189</xdr:rowOff>
    </xdr:from>
    <xdr:ext cx="534377" cy="259045"/>
    <xdr:sp macro="" textlink="">
      <xdr:nvSpPr>
        <xdr:cNvPr id="414" name="テキスト ボックス 413"/>
        <xdr:cNvSpPr txBox="1"/>
      </xdr:nvSpPr>
      <xdr:spPr>
        <a:xfrm>
          <a:off x="9372111" y="1354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83821</xdr:rowOff>
    </xdr:from>
    <xdr:to>
      <xdr:col>15</xdr:col>
      <xdr:colOff>180975</xdr:colOff>
      <xdr:row>98</xdr:row>
      <xdr:rowOff>99178</xdr:rowOff>
    </xdr:to>
    <xdr:cxnSp macro="">
      <xdr:nvCxnSpPr>
        <xdr:cNvPr id="441" name="直線コネクタ 440"/>
        <xdr:cNvCxnSpPr/>
      </xdr:nvCxnSpPr>
      <xdr:spPr>
        <a:xfrm flipV="1">
          <a:off x="9639300" y="16885921"/>
          <a:ext cx="8382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154587</xdr:rowOff>
    </xdr:from>
    <xdr:ext cx="534377" cy="259045"/>
    <xdr:sp macro="" textlink="">
      <xdr:nvSpPr>
        <xdr:cNvPr id="445" name="テキスト ボックス 444"/>
        <xdr:cNvSpPr txBox="1"/>
      </xdr:nvSpPr>
      <xdr:spPr>
        <a:xfrm>
          <a:off x="9372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33021</xdr:rowOff>
    </xdr:from>
    <xdr:to>
      <xdr:col>15</xdr:col>
      <xdr:colOff>231775</xdr:colOff>
      <xdr:row>98</xdr:row>
      <xdr:rowOff>134621</xdr:rowOff>
    </xdr:to>
    <xdr:sp macro="" textlink="">
      <xdr:nvSpPr>
        <xdr:cNvPr id="451" name="円/楕円 450"/>
        <xdr:cNvSpPr/>
      </xdr:nvSpPr>
      <xdr:spPr>
        <a:xfrm>
          <a:off x="10426700" y="168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119398</xdr:rowOff>
    </xdr:from>
    <xdr:ext cx="534377" cy="259045"/>
    <xdr:sp macro="" textlink="">
      <xdr:nvSpPr>
        <xdr:cNvPr id="452" name="普通建設事業費 （ うち更新整備　）該当値テキスト"/>
        <xdr:cNvSpPr txBox="1"/>
      </xdr:nvSpPr>
      <xdr:spPr>
        <a:xfrm>
          <a:off x="10528300" y="167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48378</xdr:rowOff>
    </xdr:from>
    <xdr:to>
      <xdr:col>14</xdr:col>
      <xdr:colOff>79375</xdr:colOff>
      <xdr:row>98</xdr:row>
      <xdr:rowOff>149978</xdr:rowOff>
    </xdr:to>
    <xdr:sp macro="" textlink="">
      <xdr:nvSpPr>
        <xdr:cNvPr id="453" name="円/楕円 452"/>
        <xdr:cNvSpPr/>
      </xdr:nvSpPr>
      <xdr:spPr>
        <a:xfrm>
          <a:off x="9588500" y="1685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141105</xdr:rowOff>
    </xdr:from>
    <xdr:ext cx="469744" cy="259045"/>
    <xdr:sp macro="" textlink="">
      <xdr:nvSpPr>
        <xdr:cNvPr id="454" name="テキスト ボックス 453"/>
        <xdr:cNvSpPr txBox="1"/>
      </xdr:nvSpPr>
      <xdr:spPr>
        <a:xfrm>
          <a:off x="9404427" y="1694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143397</xdr:rowOff>
    </xdr:from>
    <xdr:to>
      <xdr:col>23</xdr:col>
      <xdr:colOff>517525</xdr:colOff>
      <xdr:row>38</xdr:row>
      <xdr:rowOff>18919</xdr:rowOff>
    </xdr:to>
    <xdr:cxnSp macro="">
      <xdr:nvCxnSpPr>
        <xdr:cNvPr id="479" name="直線コネクタ 478"/>
        <xdr:cNvCxnSpPr/>
      </xdr:nvCxnSpPr>
      <xdr:spPr>
        <a:xfrm>
          <a:off x="15481300" y="6487047"/>
          <a:ext cx="838200" cy="4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102015</xdr:rowOff>
    </xdr:from>
    <xdr:to>
      <xdr:col>22</xdr:col>
      <xdr:colOff>365125</xdr:colOff>
      <xdr:row>37</xdr:row>
      <xdr:rowOff>143397</xdr:rowOff>
    </xdr:to>
    <xdr:cxnSp macro="">
      <xdr:nvCxnSpPr>
        <xdr:cNvPr id="482" name="直線コネクタ 481"/>
        <xdr:cNvCxnSpPr/>
      </xdr:nvCxnSpPr>
      <xdr:spPr>
        <a:xfrm>
          <a:off x="14592300" y="6445665"/>
          <a:ext cx="889000" cy="4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22621</xdr:rowOff>
    </xdr:from>
    <xdr:ext cx="534377" cy="259045"/>
    <xdr:sp macro="" textlink="">
      <xdr:nvSpPr>
        <xdr:cNvPr id="484" name="テキスト ボックス 483"/>
        <xdr:cNvSpPr txBox="1"/>
      </xdr:nvSpPr>
      <xdr:spPr>
        <a:xfrm>
          <a:off x="15214111" y="61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101604</xdr:rowOff>
    </xdr:from>
    <xdr:to>
      <xdr:col>21</xdr:col>
      <xdr:colOff>161925</xdr:colOff>
      <xdr:row>37</xdr:row>
      <xdr:rowOff>102015</xdr:rowOff>
    </xdr:to>
    <xdr:cxnSp macro="">
      <xdr:nvCxnSpPr>
        <xdr:cNvPr id="485" name="直線コネクタ 484"/>
        <xdr:cNvCxnSpPr/>
      </xdr:nvCxnSpPr>
      <xdr:spPr>
        <a:xfrm>
          <a:off x="13703300" y="644525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14812</xdr:rowOff>
    </xdr:from>
    <xdr:ext cx="469744" cy="259045"/>
    <xdr:sp macro="" textlink="">
      <xdr:nvSpPr>
        <xdr:cNvPr id="487" name="テキスト ボックス 486"/>
        <xdr:cNvSpPr txBox="1"/>
      </xdr:nvSpPr>
      <xdr:spPr>
        <a:xfrm>
          <a:off x="14357427" y="652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145661</xdr:rowOff>
    </xdr:from>
    <xdr:to>
      <xdr:col>19</xdr:col>
      <xdr:colOff>644525</xdr:colOff>
      <xdr:row>37</xdr:row>
      <xdr:rowOff>101604</xdr:rowOff>
    </xdr:to>
    <xdr:cxnSp macro="">
      <xdr:nvCxnSpPr>
        <xdr:cNvPr id="488" name="直線コネクタ 487"/>
        <xdr:cNvCxnSpPr/>
      </xdr:nvCxnSpPr>
      <xdr:spPr>
        <a:xfrm>
          <a:off x="12814300" y="6317861"/>
          <a:ext cx="889000" cy="1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13920</xdr:rowOff>
    </xdr:from>
    <xdr:ext cx="469744" cy="259045"/>
    <xdr:sp macro="" textlink="">
      <xdr:nvSpPr>
        <xdr:cNvPr id="490" name="テキスト ボックス 489"/>
        <xdr:cNvSpPr txBox="1"/>
      </xdr:nvSpPr>
      <xdr:spPr>
        <a:xfrm>
          <a:off x="13468427" y="65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18173</xdr:rowOff>
    </xdr:from>
    <xdr:ext cx="469744" cy="259045"/>
    <xdr:sp macro="" textlink="">
      <xdr:nvSpPr>
        <xdr:cNvPr id="492" name="テキスト ボックス 491"/>
        <xdr:cNvSpPr txBox="1"/>
      </xdr:nvSpPr>
      <xdr:spPr>
        <a:xfrm>
          <a:off x="12579427" y="65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139569</xdr:rowOff>
    </xdr:from>
    <xdr:to>
      <xdr:col>23</xdr:col>
      <xdr:colOff>568325</xdr:colOff>
      <xdr:row>38</xdr:row>
      <xdr:rowOff>69719</xdr:rowOff>
    </xdr:to>
    <xdr:sp macro="" textlink="">
      <xdr:nvSpPr>
        <xdr:cNvPr id="498" name="円/楕円 497"/>
        <xdr:cNvSpPr/>
      </xdr:nvSpPr>
      <xdr:spPr>
        <a:xfrm>
          <a:off x="16268700" y="648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469744" cy="259045"/>
    <xdr:sp macro="" textlink="">
      <xdr:nvSpPr>
        <xdr:cNvPr id="499" name="災害復旧事業費該当値テキスト"/>
        <xdr:cNvSpPr txBox="1"/>
      </xdr:nvSpPr>
      <xdr:spPr>
        <a:xfrm>
          <a:off x="16370300" y="6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92597</xdr:rowOff>
    </xdr:from>
    <xdr:to>
      <xdr:col>22</xdr:col>
      <xdr:colOff>415925</xdr:colOff>
      <xdr:row>38</xdr:row>
      <xdr:rowOff>22747</xdr:rowOff>
    </xdr:to>
    <xdr:sp macro="" textlink="">
      <xdr:nvSpPr>
        <xdr:cNvPr id="500" name="円/楕円 499"/>
        <xdr:cNvSpPr/>
      </xdr:nvSpPr>
      <xdr:spPr>
        <a:xfrm>
          <a:off x="15430500" y="64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13874</xdr:rowOff>
    </xdr:from>
    <xdr:ext cx="469744" cy="259045"/>
    <xdr:sp macro="" textlink="">
      <xdr:nvSpPr>
        <xdr:cNvPr id="501" name="テキスト ボックス 500"/>
        <xdr:cNvSpPr txBox="1"/>
      </xdr:nvSpPr>
      <xdr:spPr>
        <a:xfrm>
          <a:off x="15246427" y="652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51215</xdr:rowOff>
    </xdr:from>
    <xdr:to>
      <xdr:col>21</xdr:col>
      <xdr:colOff>212725</xdr:colOff>
      <xdr:row>37</xdr:row>
      <xdr:rowOff>152815</xdr:rowOff>
    </xdr:to>
    <xdr:sp macro="" textlink="">
      <xdr:nvSpPr>
        <xdr:cNvPr id="502" name="円/楕円 501"/>
        <xdr:cNvSpPr/>
      </xdr:nvSpPr>
      <xdr:spPr>
        <a:xfrm>
          <a:off x="14541500" y="63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169342</xdr:rowOff>
    </xdr:from>
    <xdr:ext cx="534377" cy="259045"/>
    <xdr:sp macro="" textlink="">
      <xdr:nvSpPr>
        <xdr:cNvPr id="503" name="テキスト ボックス 502"/>
        <xdr:cNvSpPr txBox="1"/>
      </xdr:nvSpPr>
      <xdr:spPr>
        <a:xfrm>
          <a:off x="14325111" y="61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50804</xdr:rowOff>
    </xdr:from>
    <xdr:to>
      <xdr:col>20</xdr:col>
      <xdr:colOff>9525</xdr:colOff>
      <xdr:row>37</xdr:row>
      <xdr:rowOff>152404</xdr:rowOff>
    </xdr:to>
    <xdr:sp macro="" textlink="">
      <xdr:nvSpPr>
        <xdr:cNvPr id="504" name="円/楕円 503"/>
        <xdr:cNvSpPr/>
      </xdr:nvSpPr>
      <xdr:spPr>
        <a:xfrm>
          <a:off x="13652500" y="63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168931</xdr:rowOff>
    </xdr:from>
    <xdr:ext cx="534377" cy="259045"/>
    <xdr:sp macro="" textlink="">
      <xdr:nvSpPr>
        <xdr:cNvPr id="505" name="テキスト ボックス 504"/>
        <xdr:cNvSpPr txBox="1"/>
      </xdr:nvSpPr>
      <xdr:spPr>
        <a:xfrm>
          <a:off x="13436111" y="616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94861</xdr:rowOff>
    </xdr:from>
    <xdr:to>
      <xdr:col>18</xdr:col>
      <xdr:colOff>492125</xdr:colOff>
      <xdr:row>37</xdr:row>
      <xdr:rowOff>25011</xdr:rowOff>
    </xdr:to>
    <xdr:sp macro="" textlink="">
      <xdr:nvSpPr>
        <xdr:cNvPr id="506" name="円/楕円 505"/>
        <xdr:cNvSpPr/>
      </xdr:nvSpPr>
      <xdr:spPr>
        <a:xfrm>
          <a:off x="12763500" y="62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41538</xdr:rowOff>
    </xdr:from>
    <xdr:ext cx="534377" cy="259045"/>
    <xdr:sp macro="" textlink="">
      <xdr:nvSpPr>
        <xdr:cNvPr id="507" name="テキスト ボックス 506"/>
        <xdr:cNvSpPr txBox="1"/>
      </xdr:nvSpPr>
      <xdr:spPr>
        <a:xfrm>
          <a:off x="12547111" y="604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8666</xdr:rowOff>
    </xdr:from>
    <xdr:to>
      <xdr:col>23</xdr:col>
      <xdr:colOff>517525</xdr:colOff>
      <xdr:row>76</xdr:row>
      <xdr:rowOff>14901</xdr:rowOff>
    </xdr:to>
    <xdr:cxnSp macro="">
      <xdr:nvCxnSpPr>
        <xdr:cNvPr id="581" name="直線コネクタ 580"/>
        <xdr:cNvCxnSpPr/>
      </xdr:nvCxnSpPr>
      <xdr:spPr>
        <a:xfrm flipV="1">
          <a:off x="15481300" y="13038866"/>
          <a:ext cx="8382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171183</xdr:rowOff>
    </xdr:from>
    <xdr:to>
      <xdr:col>22</xdr:col>
      <xdr:colOff>365125</xdr:colOff>
      <xdr:row>76</xdr:row>
      <xdr:rowOff>14901</xdr:rowOff>
    </xdr:to>
    <xdr:cxnSp macro="">
      <xdr:nvCxnSpPr>
        <xdr:cNvPr id="584" name="直線コネクタ 583"/>
        <xdr:cNvCxnSpPr/>
      </xdr:nvCxnSpPr>
      <xdr:spPr>
        <a:xfrm>
          <a:off x="14592300" y="13029933"/>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6" name="テキスト ボックス 585"/>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151571</xdr:rowOff>
    </xdr:from>
    <xdr:to>
      <xdr:col>21</xdr:col>
      <xdr:colOff>161925</xdr:colOff>
      <xdr:row>75</xdr:row>
      <xdr:rowOff>171183</xdr:rowOff>
    </xdr:to>
    <xdr:cxnSp macro="">
      <xdr:nvCxnSpPr>
        <xdr:cNvPr id="587" name="直線コネクタ 586"/>
        <xdr:cNvCxnSpPr/>
      </xdr:nvCxnSpPr>
      <xdr:spPr>
        <a:xfrm>
          <a:off x="13703300" y="13010321"/>
          <a:ext cx="889000" cy="1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89" name="テキスト ボックス 588"/>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129042</xdr:rowOff>
    </xdr:from>
    <xdr:to>
      <xdr:col>19</xdr:col>
      <xdr:colOff>644525</xdr:colOff>
      <xdr:row>75</xdr:row>
      <xdr:rowOff>151571</xdr:rowOff>
    </xdr:to>
    <xdr:cxnSp macro="">
      <xdr:nvCxnSpPr>
        <xdr:cNvPr id="590" name="直線コネクタ 589"/>
        <xdr:cNvCxnSpPr/>
      </xdr:nvCxnSpPr>
      <xdr:spPr>
        <a:xfrm>
          <a:off x="12814300" y="12987792"/>
          <a:ext cx="889000" cy="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2" name="テキスト ボックス 591"/>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4" name="テキスト ボックス 593"/>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129316</xdr:rowOff>
    </xdr:from>
    <xdr:to>
      <xdr:col>23</xdr:col>
      <xdr:colOff>568325</xdr:colOff>
      <xdr:row>76</xdr:row>
      <xdr:rowOff>59466</xdr:rowOff>
    </xdr:to>
    <xdr:sp macro="" textlink="">
      <xdr:nvSpPr>
        <xdr:cNvPr id="600" name="円/楕円 599"/>
        <xdr:cNvSpPr/>
      </xdr:nvSpPr>
      <xdr:spPr>
        <a:xfrm>
          <a:off x="16268700" y="129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107743</xdr:rowOff>
    </xdr:from>
    <xdr:ext cx="534377" cy="259045"/>
    <xdr:sp macro="" textlink="">
      <xdr:nvSpPr>
        <xdr:cNvPr id="601" name="公債費該当値テキスト"/>
        <xdr:cNvSpPr txBox="1"/>
      </xdr:nvSpPr>
      <xdr:spPr>
        <a:xfrm>
          <a:off x="16370300" y="1296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62,928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135551</xdr:rowOff>
    </xdr:from>
    <xdr:to>
      <xdr:col>22</xdr:col>
      <xdr:colOff>415925</xdr:colOff>
      <xdr:row>76</xdr:row>
      <xdr:rowOff>65701</xdr:rowOff>
    </xdr:to>
    <xdr:sp macro="" textlink="">
      <xdr:nvSpPr>
        <xdr:cNvPr id="602" name="円/楕円 601"/>
        <xdr:cNvSpPr/>
      </xdr:nvSpPr>
      <xdr:spPr>
        <a:xfrm>
          <a:off x="15430500" y="129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56828</xdr:rowOff>
    </xdr:from>
    <xdr:ext cx="534377" cy="259045"/>
    <xdr:sp macro="" textlink="">
      <xdr:nvSpPr>
        <xdr:cNvPr id="603" name="テキスト ボックス 602"/>
        <xdr:cNvSpPr txBox="1"/>
      </xdr:nvSpPr>
      <xdr:spPr>
        <a:xfrm>
          <a:off x="15214111" y="1308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120384</xdr:rowOff>
    </xdr:from>
    <xdr:to>
      <xdr:col>21</xdr:col>
      <xdr:colOff>212725</xdr:colOff>
      <xdr:row>76</xdr:row>
      <xdr:rowOff>50533</xdr:rowOff>
    </xdr:to>
    <xdr:sp macro="" textlink="">
      <xdr:nvSpPr>
        <xdr:cNvPr id="604" name="円/楕円 603"/>
        <xdr:cNvSpPr/>
      </xdr:nvSpPr>
      <xdr:spPr>
        <a:xfrm>
          <a:off x="14541500" y="12979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41660</xdr:rowOff>
    </xdr:from>
    <xdr:ext cx="534377" cy="259045"/>
    <xdr:sp macro="" textlink="">
      <xdr:nvSpPr>
        <xdr:cNvPr id="605" name="テキスト ボックス 604"/>
        <xdr:cNvSpPr txBox="1"/>
      </xdr:nvSpPr>
      <xdr:spPr>
        <a:xfrm>
          <a:off x="14325111" y="1307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100770</xdr:rowOff>
    </xdr:from>
    <xdr:to>
      <xdr:col>20</xdr:col>
      <xdr:colOff>9525</xdr:colOff>
      <xdr:row>76</xdr:row>
      <xdr:rowOff>30919</xdr:rowOff>
    </xdr:to>
    <xdr:sp macro="" textlink="">
      <xdr:nvSpPr>
        <xdr:cNvPr id="606" name="円/楕円 605"/>
        <xdr:cNvSpPr/>
      </xdr:nvSpPr>
      <xdr:spPr>
        <a:xfrm>
          <a:off x="13652500" y="129595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22048</xdr:rowOff>
    </xdr:from>
    <xdr:ext cx="534377" cy="259045"/>
    <xdr:sp macro="" textlink="">
      <xdr:nvSpPr>
        <xdr:cNvPr id="607" name="テキスト ボックス 606"/>
        <xdr:cNvSpPr txBox="1"/>
      </xdr:nvSpPr>
      <xdr:spPr>
        <a:xfrm>
          <a:off x="13436111" y="130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78242</xdr:rowOff>
    </xdr:from>
    <xdr:to>
      <xdr:col>18</xdr:col>
      <xdr:colOff>492125</xdr:colOff>
      <xdr:row>76</xdr:row>
      <xdr:rowOff>8392</xdr:rowOff>
    </xdr:to>
    <xdr:sp macro="" textlink="">
      <xdr:nvSpPr>
        <xdr:cNvPr id="608" name="円/楕円 607"/>
        <xdr:cNvSpPr/>
      </xdr:nvSpPr>
      <xdr:spPr>
        <a:xfrm>
          <a:off x="12763500" y="1293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170969</xdr:rowOff>
    </xdr:from>
    <xdr:ext cx="534377" cy="259045"/>
    <xdr:sp macro="" textlink="">
      <xdr:nvSpPr>
        <xdr:cNvPr id="609" name="テキスト ボックス 608"/>
        <xdr:cNvSpPr txBox="1"/>
      </xdr:nvSpPr>
      <xdr:spPr>
        <a:xfrm>
          <a:off x="12547111" y="130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79,598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125814</xdr:rowOff>
    </xdr:from>
    <xdr:to>
      <xdr:col>23</xdr:col>
      <xdr:colOff>517525</xdr:colOff>
      <xdr:row>98</xdr:row>
      <xdr:rowOff>130530</xdr:rowOff>
    </xdr:to>
    <xdr:cxnSp macro="">
      <xdr:nvCxnSpPr>
        <xdr:cNvPr id="636" name="直線コネクタ 635"/>
        <xdr:cNvCxnSpPr/>
      </xdr:nvCxnSpPr>
      <xdr:spPr>
        <a:xfrm flipV="1">
          <a:off x="15481300" y="16927914"/>
          <a:ext cx="8382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124871</xdr:rowOff>
    </xdr:from>
    <xdr:to>
      <xdr:col>22</xdr:col>
      <xdr:colOff>365125</xdr:colOff>
      <xdr:row>98</xdr:row>
      <xdr:rowOff>130530</xdr:rowOff>
    </xdr:to>
    <xdr:cxnSp macro="">
      <xdr:nvCxnSpPr>
        <xdr:cNvPr id="639" name="直線コネクタ 638"/>
        <xdr:cNvCxnSpPr/>
      </xdr:nvCxnSpPr>
      <xdr:spPr>
        <a:xfrm>
          <a:off x="14592300" y="16926971"/>
          <a:ext cx="8890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124871</xdr:rowOff>
    </xdr:from>
    <xdr:to>
      <xdr:col>21</xdr:col>
      <xdr:colOff>161925</xdr:colOff>
      <xdr:row>98</xdr:row>
      <xdr:rowOff>128925</xdr:rowOff>
    </xdr:to>
    <xdr:cxnSp macro="">
      <xdr:nvCxnSpPr>
        <xdr:cNvPr id="642" name="直線コネクタ 641"/>
        <xdr:cNvCxnSpPr/>
      </xdr:nvCxnSpPr>
      <xdr:spPr>
        <a:xfrm flipV="1">
          <a:off x="13703300" y="16926971"/>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16865</xdr:rowOff>
    </xdr:from>
    <xdr:ext cx="534377" cy="259045"/>
    <xdr:sp macro="" textlink="">
      <xdr:nvSpPr>
        <xdr:cNvPr id="644" name="テキスト ボックス 643"/>
        <xdr:cNvSpPr txBox="1"/>
      </xdr:nvSpPr>
      <xdr:spPr>
        <a:xfrm>
          <a:off x="14325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115080</xdr:rowOff>
    </xdr:from>
    <xdr:to>
      <xdr:col>19</xdr:col>
      <xdr:colOff>644525</xdr:colOff>
      <xdr:row>98</xdr:row>
      <xdr:rowOff>128925</xdr:rowOff>
    </xdr:to>
    <xdr:cxnSp macro="">
      <xdr:nvCxnSpPr>
        <xdr:cNvPr id="645" name="直線コネクタ 644"/>
        <xdr:cNvCxnSpPr/>
      </xdr:nvCxnSpPr>
      <xdr:spPr>
        <a:xfrm>
          <a:off x="12814300" y="16917180"/>
          <a:ext cx="889000" cy="1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17116</xdr:rowOff>
    </xdr:from>
    <xdr:ext cx="534377" cy="259045"/>
    <xdr:sp macro="" textlink="">
      <xdr:nvSpPr>
        <xdr:cNvPr id="647" name="テキスト ボックス 646"/>
        <xdr:cNvSpPr txBox="1"/>
      </xdr:nvSpPr>
      <xdr:spPr>
        <a:xfrm>
          <a:off x="13436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161789</xdr:rowOff>
    </xdr:from>
    <xdr:ext cx="534377" cy="259045"/>
    <xdr:sp macro="" textlink="">
      <xdr:nvSpPr>
        <xdr:cNvPr id="649" name="テキスト ボックス 648"/>
        <xdr:cNvSpPr txBox="1"/>
      </xdr:nvSpPr>
      <xdr:spPr>
        <a:xfrm>
          <a:off x="12547111" y="169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75014</xdr:rowOff>
    </xdr:from>
    <xdr:to>
      <xdr:col>23</xdr:col>
      <xdr:colOff>568325</xdr:colOff>
      <xdr:row>99</xdr:row>
      <xdr:rowOff>5164</xdr:rowOff>
    </xdr:to>
    <xdr:sp macro="" textlink="">
      <xdr:nvSpPr>
        <xdr:cNvPr id="655" name="円/楕円 654"/>
        <xdr:cNvSpPr/>
      </xdr:nvSpPr>
      <xdr:spPr>
        <a:xfrm>
          <a:off x="16268700" y="168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49253</xdr:rowOff>
    </xdr:from>
    <xdr:ext cx="534377" cy="259045"/>
    <xdr:sp macro="" textlink="">
      <xdr:nvSpPr>
        <xdr:cNvPr id="656" name="積立金該当値テキスト"/>
        <xdr:cNvSpPr txBox="1"/>
      </xdr:nvSpPr>
      <xdr:spPr>
        <a:xfrm>
          <a:off x="16370300" y="168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79730</xdr:rowOff>
    </xdr:from>
    <xdr:to>
      <xdr:col>22</xdr:col>
      <xdr:colOff>415925</xdr:colOff>
      <xdr:row>99</xdr:row>
      <xdr:rowOff>9880</xdr:rowOff>
    </xdr:to>
    <xdr:sp macro="" textlink="">
      <xdr:nvSpPr>
        <xdr:cNvPr id="657" name="円/楕円 656"/>
        <xdr:cNvSpPr/>
      </xdr:nvSpPr>
      <xdr:spPr>
        <a:xfrm>
          <a:off x="15430500" y="168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1007</xdr:rowOff>
    </xdr:from>
    <xdr:ext cx="534377" cy="259045"/>
    <xdr:sp macro="" textlink="">
      <xdr:nvSpPr>
        <xdr:cNvPr id="658" name="テキスト ボックス 657"/>
        <xdr:cNvSpPr txBox="1"/>
      </xdr:nvSpPr>
      <xdr:spPr>
        <a:xfrm>
          <a:off x="15214111" y="1697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20,057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74071</xdr:rowOff>
    </xdr:from>
    <xdr:to>
      <xdr:col>21</xdr:col>
      <xdr:colOff>212725</xdr:colOff>
      <xdr:row>99</xdr:row>
      <xdr:rowOff>4221</xdr:rowOff>
    </xdr:to>
    <xdr:sp macro="" textlink="">
      <xdr:nvSpPr>
        <xdr:cNvPr id="659" name="円/楕円 658"/>
        <xdr:cNvSpPr/>
      </xdr:nvSpPr>
      <xdr:spPr>
        <a:xfrm>
          <a:off x="14541500" y="1687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166798</xdr:rowOff>
    </xdr:from>
    <xdr:ext cx="534377" cy="259045"/>
    <xdr:sp macro="" textlink="">
      <xdr:nvSpPr>
        <xdr:cNvPr id="660" name="テキスト ボックス 659"/>
        <xdr:cNvSpPr txBox="1"/>
      </xdr:nvSpPr>
      <xdr:spPr>
        <a:xfrm>
          <a:off x="14325111" y="1696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78125</xdr:rowOff>
    </xdr:from>
    <xdr:to>
      <xdr:col>20</xdr:col>
      <xdr:colOff>9525</xdr:colOff>
      <xdr:row>99</xdr:row>
      <xdr:rowOff>8275</xdr:rowOff>
    </xdr:to>
    <xdr:sp macro="" textlink="">
      <xdr:nvSpPr>
        <xdr:cNvPr id="661" name="円/楕円 660"/>
        <xdr:cNvSpPr/>
      </xdr:nvSpPr>
      <xdr:spPr>
        <a:xfrm>
          <a:off x="13652500" y="168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170852</xdr:rowOff>
    </xdr:from>
    <xdr:ext cx="534377" cy="259045"/>
    <xdr:sp macro="" textlink="">
      <xdr:nvSpPr>
        <xdr:cNvPr id="662" name="テキスト ボックス 661"/>
        <xdr:cNvSpPr txBox="1"/>
      </xdr:nvSpPr>
      <xdr:spPr>
        <a:xfrm>
          <a:off x="13436111" y="169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64280</xdr:rowOff>
    </xdr:from>
    <xdr:to>
      <xdr:col>18</xdr:col>
      <xdr:colOff>492125</xdr:colOff>
      <xdr:row>98</xdr:row>
      <xdr:rowOff>165880</xdr:rowOff>
    </xdr:to>
    <xdr:sp macro="" textlink="">
      <xdr:nvSpPr>
        <xdr:cNvPr id="663" name="円/楕円 662"/>
        <xdr:cNvSpPr/>
      </xdr:nvSpPr>
      <xdr:spPr>
        <a:xfrm>
          <a:off x="12763500" y="1686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10957</xdr:rowOff>
    </xdr:from>
    <xdr:ext cx="534377" cy="259045"/>
    <xdr:sp macro="" textlink="">
      <xdr:nvSpPr>
        <xdr:cNvPr id="664" name="テキスト ボックス 663"/>
        <xdr:cNvSpPr txBox="1"/>
      </xdr:nvSpPr>
      <xdr:spPr>
        <a:xfrm>
          <a:off x="12547111" y="166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156278</xdr:rowOff>
    </xdr:from>
    <xdr:ext cx="469744" cy="259045"/>
    <xdr:sp macro="" textlink="">
      <xdr:nvSpPr>
        <xdr:cNvPr id="696" name="テキスト ボックス 695"/>
        <xdr:cNvSpPr txBox="1"/>
      </xdr:nvSpPr>
      <xdr:spPr>
        <a:xfrm>
          <a:off x="21088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134469</xdr:rowOff>
    </xdr:from>
    <xdr:ext cx="469744" cy="259045"/>
    <xdr:sp macro="" textlink="">
      <xdr:nvSpPr>
        <xdr:cNvPr id="699" name="テキスト ボックス 698"/>
        <xdr:cNvSpPr txBox="1"/>
      </xdr:nvSpPr>
      <xdr:spPr>
        <a:xfrm>
          <a:off x="20199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146448</xdr:rowOff>
    </xdr:from>
    <xdr:ext cx="469744" cy="259045"/>
    <xdr:sp macro="" textlink="">
      <xdr:nvSpPr>
        <xdr:cNvPr id="702" name="テキスト ボックス 701"/>
        <xdr:cNvSpPr txBox="1"/>
      </xdr:nvSpPr>
      <xdr:spPr>
        <a:xfrm>
          <a:off x="19310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165742</xdr:rowOff>
    </xdr:from>
    <xdr:ext cx="378565" cy="259045"/>
    <xdr:sp macro="" textlink="">
      <xdr:nvSpPr>
        <xdr:cNvPr id="704" name="テキスト ボックス 703"/>
        <xdr:cNvSpPr txBox="1"/>
      </xdr:nvSpPr>
      <xdr:spPr>
        <a:xfrm>
          <a:off x="18467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7963</xdr:rowOff>
    </xdr:from>
    <xdr:to>
      <xdr:col>32</xdr:col>
      <xdr:colOff>187325</xdr:colOff>
      <xdr:row>59</xdr:row>
      <xdr:rowOff>8458</xdr:rowOff>
    </xdr:to>
    <xdr:cxnSp macro="">
      <xdr:nvCxnSpPr>
        <xdr:cNvPr id="748" name="直線コネクタ 747"/>
        <xdr:cNvCxnSpPr/>
      </xdr:nvCxnSpPr>
      <xdr:spPr>
        <a:xfrm flipV="1">
          <a:off x="21323300" y="10123513"/>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8458</xdr:rowOff>
    </xdr:from>
    <xdr:to>
      <xdr:col>31</xdr:col>
      <xdr:colOff>34925</xdr:colOff>
      <xdr:row>59</xdr:row>
      <xdr:rowOff>8852</xdr:rowOff>
    </xdr:to>
    <xdr:cxnSp macro="">
      <xdr:nvCxnSpPr>
        <xdr:cNvPr id="751" name="直線コネクタ 750"/>
        <xdr:cNvCxnSpPr/>
      </xdr:nvCxnSpPr>
      <xdr:spPr>
        <a:xfrm flipV="1">
          <a:off x="20434300" y="10124008"/>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74883</xdr:rowOff>
    </xdr:from>
    <xdr:ext cx="469744" cy="259045"/>
    <xdr:sp macro="" textlink="">
      <xdr:nvSpPr>
        <xdr:cNvPr id="753" name="テキスト ボックス 752"/>
        <xdr:cNvSpPr txBox="1"/>
      </xdr:nvSpPr>
      <xdr:spPr>
        <a:xfrm>
          <a:off x="21088427" y="98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8852</xdr:rowOff>
    </xdr:from>
    <xdr:to>
      <xdr:col>29</xdr:col>
      <xdr:colOff>517525</xdr:colOff>
      <xdr:row>59</xdr:row>
      <xdr:rowOff>8992</xdr:rowOff>
    </xdr:to>
    <xdr:cxnSp macro="">
      <xdr:nvCxnSpPr>
        <xdr:cNvPr id="754" name="直線コネクタ 753"/>
        <xdr:cNvCxnSpPr/>
      </xdr:nvCxnSpPr>
      <xdr:spPr>
        <a:xfrm flipV="1">
          <a:off x="19545300" y="10124402"/>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74389</xdr:rowOff>
    </xdr:from>
    <xdr:ext cx="469744" cy="259045"/>
    <xdr:sp macro="" textlink="">
      <xdr:nvSpPr>
        <xdr:cNvPr id="756" name="テキスト ボックス 755"/>
        <xdr:cNvSpPr txBox="1"/>
      </xdr:nvSpPr>
      <xdr:spPr>
        <a:xfrm>
          <a:off x="20199427" y="98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6197</xdr:rowOff>
    </xdr:from>
    <xdr:to>
      <xdr:col>28</xdr:col>
      <xdr:colOff>314325</xdr:colOff>
      <xdr:row>59</xdr:row>
      <xdr:rowOff>8992</xdr:rowOff>
    </xdr:to>
    <xdr:cxnSp macro="">
      <xdr:nvCxnSpPr>
        <xdr:cNvPr id="757" name="直線コネクタ 756"/>
        <xdr:cNvCxnSpPr/>
      </xdr:nvCxnSpPr>
      <xdr:spPr>
        <a:xfrm>
          <a:off x="18656300" y="10121747"/>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69575</xdr:rowOff>
    </xdr:from>
    <xdr:ext cx="469744" cy="259045"/>
    <xdr:sp macro="" textlink="">
      <xdr:nvSpPr>
        <xdr:cNvPr id="759" name="テキスト ボックス 758"/>
        <xdr:cNvSpPr txBox="1"/>
      </xdr:nvSpPr>
      <xdr:spPr>
        <a:xfrm>
          <a:off x="19310427" y="98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68025</xdr:rowOff>
    </xdr:from>
    <xdr:ext cx="469744" cy="259045"/>
    <xdr:sp macro="" textlink="">
      <xdr:nvSpPr>
        <xdr:cNvPr id="761" name="テキスト ボックス 760"/>
        <xdr:cNvSpPr txBox="1"/>
      </xdr:nvSpPr>
      <xdr:spPr>
        <a:xfrm>
          <a:off x="18421427" y="98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128613</xdr:rowOff>
    </xdr:from>
    <xdr:to>
      <xdr:col>32</xdr:col>
      <xdr:colOff>238125</xdr:colOff>
      <xdr:row>59</xdr:row>
      <xdr:rowOff>58763</xdr:rowOff>
    </xdr:to>
    <xdr:sp macro="" textlink="">
      <xdr:nvSpPr>
        <xdr:cNvPr id="767" name="円/楕円 766"/>
        <xdr:cNvSpPr/>
      </xdr:nvSpPr>
      <xdr:spPr>
        <a:xfrm>
          <a:off x="22110700" y="100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469744" cy="259045"/>
    <xdr:sp macro="" textlink="">
      <xdr:nvSpPr>
        <xdr:cNvPr id="768" name="貸付金該当値テキスト"/>
        <xdr:cNvSpPr txBox="1"/>
      </xdr:nvSpPr>
      <xdr:spPr>
        <a:xfrm>
          <a:off x="22212300" y="1003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129108</xdr:rowOff>
    </xdr:from>
    <xdr:to>
      <xdr:col>31</xdr:col>
      <xdr:colOff>85725</xdr:colOff>
      <xdr:row>59</xdr:row>
      <xdr:rowOff>59258</xdr:rowOff>
    </xdr:to>
    <xdr:sp macro="" textlink="">
      <xdr:nvSpPr>
        <xdr:cNvPr id="769" name="円/楕円 768"/>
        <xdr:cNvSpPr/>
      </xdr:nvSpPr>
      <xdr:spPr>
        <a:xfrm>
          <a:off x="21272500" y="100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50385</xdr:rowOff>
    </xdr:from>
    <xdr:ext cx="469744" cy="259045"/>
    <xdr:sp macro="" textlink="">
      <xdr:nvSpPr>
        <xdr:cNvPr id="770" name="テキスト ボックス 769"/>
        <xdr:cNvSpPr txBox="1"/>
      </xdr:nvSpPr>
      <xdr:spPr>
        <a:xfrm>
          <a:off x="21088427" y="1016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129502</xdr:rowOff>
    </xdr:from>
    <xdr:to>
      <xdr:col>29</xdr:col>
      <xdr:colOff>568325</xdr:colOff>
      <xdr:row>59</xdr:row>
      <xdr:rowOff>59652</xdr:rowOff>
    </xdr:to>
    <xdr:sp macro="" textlink="">
      <xdr:nvSpPr>
        <xdr:cNvPr id="771" name="円/楕円 770"/>
        <xdr:cNvSpPr/>
      </xdr:nvSpPr>
      <xdr:spPr>
        <a:xfrm>
          <a:off x="20383500" y="100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50779</xdr:rowOff>
    </xdr:from>
    <xdr:ext cx="469744" cy="259045"/>
    <xdr:sp macro="" textlink="">
      <xdr:nvSpPr>
        <xdr:cNvPr id="772" name="テキスト ボックス 771"/>
        <xdr:cNvSpPr txBox="1"/>
      </xdr:nvSpPr>
      <xdr:spPr>
        <a:xfrm>
          <a:off x="20199427" y="1016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129642</xdr:rowOff>
    </xdr:from>
    <xdr:to>
      <xdr:col>28</xdr:col>
      <xdr:colOff>365125</xdr:colOff>
      <xdr:row>59</xdr:row>
      <xdr:rowOff>59792</xdr:rowOff>
    </xdr:to>
    <xdr:sp macro="" textlink="">
      <xdr:nvSpPr>
        <xdr:cNvPr id="773" name="円/楕円 772"/>
        <xdr:cNvSpPr/>
      </xdr:nvSpPr>
      <xdr:spPr>
        <a:xfrm>
          <a:off x="19494500" y="100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50919</xdr:rowOff>
    </xdr:from>
    <xdr:ext cx="469744" cy="259045"/>
    <xdr:sp macro="" textlink="">
      <xdr:nvSpPr>
        <xdr:cNvPr id="774" name="テキスト ボックス 773"/>
        <xdr:cNvSpPr txBox="1"/>
      </xdr:nvSpPr>
      <xdr:spPr>
        <a:xfrm>
          <a:off x="19310427" y="1016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126847</xdr:rowOff>
    </xdr:from>
    <xdr:to>
      <xdr:col>27</xdr:col>
      <xdr:colOff>161925</xdr:colOff>
      <xdr:row>59</xdr:row>
      <xdr:rowOff>56997</xdr:rowOff>
    </xdr:to>
    <xdr:sp macro="" textlink="">
      <xdr:nvSpPr>
        <xdr:cNvPr id="775" name="円/楕円 774"/>
        <xdr:cNvSpPr/>
      </xdr:nvSpPr>
      <xdr:spPr>
        <a:xfrm>
          <a:off x="18605500" y="100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48124</xdr:rowOff>
    </xdr:from>
    <xdr:ext cx="469744" cy="259045"/>
    <xdr:sp macro="" textlink="">
      <xdr:nvSpPr>
        <xdr:cNvPr id="776" name="テキスト ボックス 775"/>
        <xdr:cNvSpPr txBox="1"/>
      </xdr:nvSpPr>
      <xdr:spPr>
        <a:xfrm>
          <a:off x="184214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52,833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128206</xdr:rowOff>
    </xdr:from>
    <xdr:to>
      <xdr:col>32</xdr:col>
      <xdr:colOff>187325</xdr:colOff>
      <xdr:row>77</xdr:row>
      <xdr:rowOff>152667</xdr:rowOff>
    </xdr:to>
    <xdr:cxnSp macro="">
      <xdr:nvCxnSpPr>
        <xdr:cNvPr id="806" name="直線コネクタ 805"/>
        <xdr:cNvCxnSpPr/>
      </xdr:nvCxnSpPr>
      <xdr:spPr>
        <a:xfrm flipV="1">
          <a:off x="21323300" y="13329856"/>
          <a:ext cx="8382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152667</xdr:rowOff>
    </xdr:from>
    <xdr:to>
      <xdr:col>31</xdr:col>
      <xdr:colOff>34925</xdr:colOff>
      <xdr:row>78</xdr:row>
      <xdr:rowOff>7302</xdr:rowOff>
    </xdr:to>
    <xdr:cxnSp macro="">
      <xdr:nvCxnSpPr>
        <xdr:cNvPr id="809" name="直線コネクタ 808"/>
        <xdr:cNvCxnSpPr/>
      </xdr:nvCxnSpPr>
      <xdr:spPr>
        <a:xfrm flipV="1">
          <a:off x="20434300" y="13354317"/>
          <a:ext cx="889000" cy="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115968</xdr:rowOff>
    </xdr:from>
    <xdr:ext cx="534377" cy="259045"/>
    <xdr:sp macro="" textlink="">
      <xdr:nvSpPr>
        <xdr:cNvPr id="811" name="テキスト ボックス 810"/>
        <xdr:cNvSpPr txBox="1"/>
      </xdr:nvSpPr>
      <xdr:spPr>
        <a:xfrm>
          <a:off x="21056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169951</xdr:rowOff>
    </xdr:from>
    <xdr:to>
      <xdr:col>29</xdr:col>
      <xdr:colOff>517525</xdr:colOff>
      <xdr:row>78</xdr:row>
      <xdr:rowOff>7302</xdr:rowOff>
    </xdr:to>
    <xdr:cxnSp macro="">
      <xdr:nvCxnSpPr>
        <xdr:cNvPr id="812" name="直線コネクタ 811"/>
        <xdr:cNvCxnSpPr/>
      </xdr:nvCxnSpPr>
      <xdr:spPr>
        <a:xfrm>
          <a:off x="19545300" y="13371601"/>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144835</xdr:rowOff>
    </xdr:from>
    <xdr:ext cx="534377" cy="259045"/>
    <xdr:sp macro="" textlink="">
      <xdr:nvSpPr>
        <xdr:cNvPr id="814" name="テキスト ボックス 813"/>
        <xdr:cNvSpPr txBox="1"/>
      </xdr:nvSpPr>
      <xdr:spPr>
        <a:xfrm>
          <a:off x="20167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137630</xdr:rowOff>
    </xdr:from>
    <xdr:to>
      <xdr:col>28</xdr:col>
      <xdr:colOff>314325</xdr:colOff>
      <xdr:row>77</xdr:row>
      <xdr:rowOff>169951</xdr:rowOff>
    </xdr:to>
    <xdr:cxnSp macro="">
      <xdr:nvCxnSpPr>
        <xdr:cNvPr id="815" name="直線コネクタ 814"/>
        <xdr:cNvCxnSpPr/>
      </xdr:nvCxnSpPr>
      <xdr:spPr>
        <a:xfrm>
          <a:off x="18656300" y="13339280"/>
          <a:ext cx="8890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155592</xdr:rowOff>
    </xdr:from>
    <xdr:ext cx="534377" cy="259045"/>
    <xdr:sp macro="" textlink="">
      <xdr:nvSpPr>
        <xdr:cNvPr id="817" name="テキスト ボックス 816"/>
        <xdr:cNvSpPr txBox="1"/>
      </xdr:nvSpPr>
      <xdr:spPr>
        <a:xfrm>
          <a:off x="19278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158652</xdr:rowOff>
    </xdr:from>
    <xdr:ext cx="534377" cy="259045"/>
    <xdr:sp macro="" textlink="">
      <xdr:nvSpPr>
        <xdr:cNvPr id="819" name="テキスト ボックス 818"/>
        <xdr:cNvSpPr txBox="1"/>
      </xdr:nvSpPr>
      <xdr:spPr>
        <a:xfrm>
          <a:off x="18389111" y="128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77406</xdr:rowOff>
    </xdr:from>
    <xdr:to>
      <xdr:col>32</xdr:col>
      <xdr:colOff>238125</xdr:colOff>
      <xdr:row>78</xdr:row>
      <xdr:rowOff>7556</xdr:rowOff>
    </xdr:to>
    <xdr:sp macro="" textlink="">
      <xdr:nvSpPr>
        <xdr:cNvPr id="825" name="円/楕円 824"/>
        <xdr:cNvSpPr/>
      </xdr:nvSpPr>
      <xdr:spPr>
        <a:xfrm>
          <a:off x="22110700" y="132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55833</xdr:rowOff>
    </xdr:from>
    <xdr:ext cx="534377" cy="259045"/>
    <xdr:sp macro="" textlink="">
      <xdr:nvSpPr>
        <xdr:cNvPr id="826" name="繰出金該当値テキスト"/>
        <xdr:cNvSpPr txBox="1"/>
      </xdr:nvSpPr>
      <xdr:spPr>
        <a:xfrm>
          <a:off x="22212300" y="132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50,405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101867</xdr:rowOff>
    </xdr:from>
    <xdr:to>
      <xdr:col>31</xdr:col>
      <xdr:colOff>85725</xdr:colOff>
      <xdr:row>78</xdr:row>
      <xdr:rowOff>32017</xdr:rowOff>
    </xdr:to>
    <xdr:sp macro="" textlink="">
      <xdr:nvSpPr>
        <xdr:cNvPr id="827" name="円/楕円 826"/>
        <xdr:cNvSpPr/>
      </xdr:nvSpPr>
      <xdr:spPr>
        <a:xfrm>
          <a:off x="21272500" y="133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23144</xdr:rowOff>
    </xdr:from>
    <xdr:ext cx="534377" cy="259045"/>
    <xdr:sp macro="" textlink="">
      <xdr:nvSpPr>
        <xdr:cNvPr id="828" name="テキスト ボックス 827"/>
        <xdr:cNvSpPr txBox="1"/>
      </xdr:nvSpPr>
      <xdr:spPr>
        <a:xfrm>
          <a:off x="21056111" y="133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127952</xdr:rowOff>
    </xdr:from>
    <xdr:to>
      <xdr:col>29</xdr:col>
      <xdr:colOff>568325</xdr:colOff>
      <xdr:row>78</xdr:row>
      <xdr:rowOff>58102</xdr:rowOff>
    </xdr:to>
    <xdr:sp macro="" textlink="">
      <xdr:nvSpPr>
        <xdr:cNvPr id="829" name="円/楕円 828"/>
        <xdr:cNvSpPr/>
      </xdr:nvSpPr>
      <xdr:spPr>
        <a:xfrm>
          <a:off x="20383500" y="133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49229</xdr:rowOff>
    </xdr:from>
    <xdr:ext cx="534377" cy="259045"/>
    <xdr:sp macro="" textlink="">
      <xdr:nvSpPr>
        <xdr:cNvPr id="830" name="テキスト ボックス 829"/>
        <xdr:cNvSpPr txBox="1"/>
      </xdr:nvSpPr>
      <xdr:spPr>
        <a:xfrm>
          <a:off x="20167111" y="134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119151</xdr:rowOff>
    </xdr:from>
    <xdr:to>
      <xdr:col>28</xdr:col>
      <xdr:colOff>365125</xdr:colOff>
      <xdr:row>78</xdr:row>
      <xdr:rowOff>49301</xdr:rowOff>
    </xdr:to>
    <xdr:sp macro="" textlink="">
      <xdr:nvSpPr>
        <xdr:cNvPr id="831" name="円/楕円 830"/>
        <xdr:cNvSpPr/>
      </xdr:nvSpPr>
      <xdr:spPr>
        <a:xfrm>
          <a:off x="19494500" y="133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40428</xdr:rowOff>
    </xdr:from>
    <xdr:ext cx="534377" cy="259045"/>
    <xdr:sp macro="" textlink="">
      <xdr:nvSpPr>
        <xdr:cNvPr id="832" name="テキスト ボックス 831"/>
        <xdr:cNvSpPr txBox="1"/>
      </xdr:nvSpPr>
      <xdr:spPr>
        <a:xfrm>
          <a:off x="19278111" y="1341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86830</xdr:rowOff>
    </xdr:from>
    <xdr:to>
      <xdr:col>27</xdr:col>
      <xdr:colOff>161925</xdr:colOff>
      <xdr:row>78</xdr:row>
      <xdr:rowOff>16980</xdr:rowOff>
    </xdr:to>
    <xdr:sp macro="" textlink="">
      <xdr:nvSpPr>
        <xdr:cNvPr id="833" name="円/楕円 832"/>
        <xdr:cNvSpPr/>
      </xdr:nvSpPr>
      <xdr:spPr>
        <a:xfrm>
          <a:off x="18605500" y="132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8107</xdr:rowOff>
    </xdr:from>
    <xdr:ext cx="534377" cy="259045"/>
    <xdr:sp macro="" textlink="">
      <xdr:nvSpPr>
        <xdr:cNvPr id="834" name="テキスト ボックス 833"/>
        <xdr:cNvSpPr txBox="1"/>
      </xdr:nvSpPr>
      <xdr:spPr>
        <a:xfrm>
          <a:off x="18389111" y="133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毎年度人口が減少する中で、主な構成比である人件費は住民一人当たり１１３，４５０円となっており、平成２３年度から同水準で推移している。これは、</a:t>
          </a:r>
          <a:r>
            <a:rPr lang="ja-JP" altLang="ja-JP" sz="1100" b="0" i="0" baseline="0">
              <a:solidFill>
                <a:schemeClr val="dk1"/>
              </a:solidFill>
              <a:effectLst/>
              <a:latin typeface="+mn-lt"/>
              <a:ea typeface="+mn-ea"/>
              <a:cs typeface="+mn-cs"/>
            </a:rPr>
            <a:t>人口の減少が続く中、職員数については、定員適正化計画に基き削減を図ってきたことで若干の改善が見られているが、平成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年度からは東日本大震災による、放射線対策による増や、平成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年度からは被災地への職員の派遣を行ったこと、また、世界遺産推進室や文化財センターなど特殊事情により教育部門での職員数が他団体に比べ割合高くなっていることによる。</a:t>
          </a:r>
          <a:endParaRPr lang="ja-JP" altLang="ja-JP" sz="1400">
            <a:effectLst/>
          </a:endParaRPr>
        </a:p>
        <a:p>
          <a:r>
            <a:rPr kumimoji="1" lang="ja-JP" altLang="ja-JP" sz="1100">
              <a:solidFill>
                <a:schemeClr val="dk1"/>
              </a:solidFill>
              <a:effectLst/>
              <a:latin typeface="+mn-lt"/>
              <a:ea typeface="+mn-ea"/>
              <a:cs typeface="+mn-cs"/>
            </a:rPr>
            <a:t>　維持補修費は住民一人当たり１１，６２８円となっており、平成２３年度の５，６０５円と比較すると約２倍となっている。これは、世界遺産登録に伴う環境整備に係る費用が増加したことや、道路・河川・老朽化に伴う維持管理費が増加したためである。</a:t>
          </a:r>
          <a:endParaRPr lang="ja-JP" altLang="ja-JP" sz="1400">
            <a:effectLst/>
          </a:endParaRPr>
        </a:p>
        <a:p>
          <a:r>
            <a:rPr kumimoji="1" lang="ja-JP" altLang="ja-JP" sz="1100">
              <a:solidFill>
                <a:schemeClr val="dk1"/>
              </a:solidFill>
              <a:effectLst/>
              <a:latin typeface="+mn-lt"/>
              <a:ea typeface="+mn-ea"/>
              <a:cs typeface="+mn-cs"/>
            </a:rPr>
            <a:t>　扶助費は、住民一人当たり５７，６７５円となっており、平成２３年度から毎年度増加してきており、５年間で１５％増となっている。これは、高齢化等に伴う対象者の増や子育て支援として町単独医療費給付金の対象者を拡大したため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8,005
7,975
63.39
4,609,711
4,464,025
132,412
2,958,398
4,851,750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143637</xdr:rowOff>
    </xdr:from>
    <xdr:to>
      <xdr:col>6</xdr:col>
      <xdr:colOff>511175</xdr:colOff>
      <xdr:row>34</xdr:row>
      <xdr:rowOff>96774</xdr:rowOff>
    </xdr:to>
    <xdr:cxnSp macro="">
      <xdr:nvCxnSpPr>
        <xdr:cNvPr id="61" name="直線コネクタ 60"/>
        <xdr:cNvCxnSpPr/>
      </xdr:nvCxnSpPr>
      <xdr:spPr>
        <a:xfrm>
          <a:off x="3797300" y="5801487"/>
          <a:ext cx="8382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143637</xdr:rowOff>
    </xdr:from>
    <xdr:to>
      <xdr:col>5</xdr:col>
      <xdr:colOff>358775</xdr:colOff>
      <xdr:row>34</xdr:row>
      <xdr:rowOff>154686</xdr:rowOff>
    </xdr:to>
    <xdr:cxnSp macro="">
      <xdr:nvCxnSpPr>
        <xdr:cNvPr id="64" name="直線コネクタ 63"/>
        <xdr:cNvCxnSpPr/>
      </xdr:nvCxnSpPr>
      <xdr:spPr>
        <a:xfrm flipV="1">
          <a:off x="2908300" y="5801487"/>
          <a:ext cx="889000" cy="1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71772</xdr:rowOff>
    </xdr:from>
    <xdr:ext cx="469744" cy="259045"/>
    <xdr:sp macro="" textlink="">
      <xdr:nvSpPr>
        <xdr:cNvPr id="66" name="テキスト ボックス 65"/>
        <xdr:cNvSpPr txBox="1"/>
      </xdr:nvSpPr>
      <xdr:spPr>
        <a:xfrm>
          <a:off x="3562427"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96520</xdr:rowOff>
    </xdr:from>
    <xdr:to>
      <xdr:col>4</xdr:col>
      <xdr:colOff>155575</xdr:colOff>
      <xdr:row>34</xdr:row>
      <xdr:rowOff>154686</xdr:rowOff>
    </xdr:to>
    <xdr:cxnSp macro="">
      <xdr:nvCxnSpPr>
        <xdr:cNvPr id="67" name="直線コネクタ 66"/>
        <xdr:cNvCxnSpPr/>
      </xdr:nvCxnSpPr>
      <xdr:spPr>
        <a:xfrm>
          <a:off x="2019300" y="5925820"/>
          <a:ext cx="8890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131081</xdr:rowOff>
    </xdr:from>
    <xdr:ext cx="469744" cy="259045"/>
    <xdr:sp macro="" textlink="">
      <xdr:nvSpPr>
        <xdr:cNvPr id="69" name="テキスト ボックス 68"/>
        <xdr:cNvSpPr txBox="1"/>
      </xdr:nvSpPr>
      <xdr:spPr>
        <a:xfrm>
          <a:off x="2673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146050</xdr:rowOff>
    </xdr:from>
    <xdr:to>
      <xdr:col>2</xdr:col>
      <xdr:colOff>638175</xdr:colOff>
      <xdr:row>34</xdr:row>
      <xdr:rowOff>96520</xdr:rowOff>
    </xdr:to>
    <xdr:cxnSp macro="">
      <xdr:nvCxnSpPr>
        <xdr:cNvPr id="70" name="直線コネクタ 69"/>
        <xdr:cNvCxnSpPr/>
      </xdr:nvCxnSpPr>
      <xdr:spPr>
        <a:xfrm>
          <a:off x="1130300" y="5803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101617</xdr:rowOff>
    </xdr:from>
    <xdr:ext cx="469744" cy="259045"/>
    <xdr:sp macro="" textlink="">
      <xdr:nvSpPr>
        <xdr:cNvPr id="72" name="テキスト ボックス 71"/>
        <xdr:cNvSpPr txBox="1"/>
      </xdr:nvSpPr>
      <xdr:spPr>
        <a:xfrm>
          <a:off x="1784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134891</xdr:rowOff>
    </xdr:from>
    <xdr:ext cx="534377" cy="259045"/>
    <xdr:sp macro="" textlink="">
      <xdr:nvSpPr>
        <xdr:cNvPr id="74" name="テキスト ボックス 73"/>
        <xdr:cNvSpPr txBox="1"/>
      </xdr:nvSpPr>
      <xdr:spPr>
        <a:xfrm>
          <a:off x="863111" y="54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45974</xdr:rowOff>
    </xdr:from>
    <xdr:to>
      <xdr:col>6</xdr:col>
      <xdr:colOff>561975</xdr:colOff>
      <xdr:row>34</xdr:row>
      <xdr:rowOff>147574</xdr:rowOff>
    </xdr:to>
    <xdr:sp macro="" textlink="">
      <xdr:nvSpPr>
        <xdr:cNvPr id="80" name="円/楕円 79"/>
        <xdr:cNvSpPr/>
      </xdr:nvSpPr>
      <xdr:spPr>
        <a:xfrm>
          <a:off x="4584700" y="58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24401</xdr:rowOff>
    </xdr:from>
    <xdr:ext cx="469744" cy="259045"/>
    <xdr:sp macro="" textlink="">
      <xdr:nvSpPr>
        <xdr:cNvPr id="81" name="議会費該当値テキスト"/>
        <xdr:cNvSpPr txBox="1"/>
      </xdr:nvSpPr>
      <xdr:spPr>
        <a:xfrm>
          <a:off x="4686300" y="585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92837</xdr:rowOff>
    </xdr:from>
    <xdr:to>
      <xdr:col>5</xdr:col>
      <xdr:colOff>409575</xdr:colOff>
      <xdr:row>34</xdr:row>
      <xdr:rowOff>22987</xdr:rowOff>
    </xdr:to>
    <xdr:sp macro="" textlink="">
      <xdr:nvSpPr>
        <xdr:cNvPr id="82" name="円/楕円 81"/>
        <xdr:cNvSpPr/>
      </xdr:nvSpPr>
      <xdr:spPr>
        <a:xfrm>
          <a:off x="3746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39514</xdr:rowOff>
    </xdr:from>
    <xdr:ext cx="534377" cy="259045"/>
    <xdr:sp macro="" textlink="">
      <xdr:nvSpPr>
        <xdr:cNvPr id="83" name="テキスト ボックス 82"/>
        <xdr:cNvSpPr txBox="1"/>
      </xdr:nvSpPr>
      <xdr:spPr>
        <a:xfrm>
          <a:off x="3530111" y="55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103886</xdr:rowOff>
    </xdr:from>
    <xdr:to>
      <xdr:col>4</xdr:col>
      <xdr:colOff>206375</xdr:colOff>
      <xdr:row>35</xdr:row>
      <xdr:rowOff>34036</xdr:rowOff>
    </xdr:to>
    <xdr:sp macro="" textlink="">
      <xdr:nvSpPr>
        <xdr:cNvPr id="84" name="円/楕円 83"/>
        <xdr:cNvSpPr/>
      </xdr:nvSpPr>
      <xdr:spPr>
        <a:xfrm>
          <a:off x="2857500" y="59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25163</xdr:rowOff>
    </xdr:from>
    <xdr:ext cx="469744" cy="259045"/>
    <xdr:sp macro="" textlink="">
      <xdr:nvSpPr>
        <xdr:cNvPr id="85" name="テキスト ボックス 84"/>
        <xdr:cNvSpPr txBox="1"/>
      </xdr:nvSpPr>
      <xdr:spPr>
        <a:xfrm>
          <a:off x="2673427" y="60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45720</xdr:rowOff>
    </xdr:from>
    <xdr:to>
      <xdr:col>3</xdr:col>
      <xdr:colOff>3175</xdr:colOff>
      <xdr:row>34</xdr:row>
      <xdr:rowOff>147320</xdr:rowOff>
    </xdr:to>
    <xdr:sp macro="" textlink="">
      <xdr:nvSpPr>
        <xdr:cNvPr id="86" name="円/楕円 85"/>
        <xdr:cNvSpPr/>
      </xdr:nvSpPr>
      <xdr:spPr>
        <a:xfrm>
          <a:off x="19685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138447</xdr:rowOff>
    </xdr:from>
    <xdr:ext cx="469744" cy="259045"/>
    <xdr:sp macro="" textlink="">
      <xdr:nvSpPr>
        <xdr:cNvPr id="87" name="テキスト ボックス 86"/>
        <xdr:cNvSpPr txBox="1"/>
      </xdr:nvSpPr>
      <xdr:spPr>
        <a:xfrm>
          <a:off x="1784427"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95250</xdr:rowOff>
    </xdr:from>
    <xdr:to>
      <xdr:col>1</xdr:col>
      <xdr:colOff>485775</xdr:colOff>
      <xdr:row>34</xdr:row>
      <xdr:rowOff>25400</xdr:rowOff>
    </xdr:to>
    <xdr:sp macro="" textlink="">
      <xdr:nvSpPr>
        <xdr:cNvPr id="88" name="円/楕円 87"/>
        <xdr:cNvSpPr/>
      </xdr:nvSpPr>
      <xdr:spPr>
        <a:xfrm>
          <a:off x="10795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16527</xdr:rowOff>
    </xdr:from>
    <xdr:ext cx="534377" cy="259045"/>
    <xdr:sp macro="" textlink="">
      <xdr:nvSpPr>
        <xdr:cNvPr id="89" name="テキスト ボックス 88"/>
        <xdr:cNvSpPr txBox="1"/>
      </xdr:nvSpPr>
      <xdr:spPr>
        <a:xfrm>
          <a:off x="863111" y="58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99202</xdr:rowOff>
    </xdr:from>
    <xdr:to>
      <xdr:col>6</xdr:col>
      <xdr:colOff>511175</xdr:colOff>
      <xdr:row>58</xdr:row>
      <xdr:rowOff>106638</xdr:rowOff>
    </xdr:to>
    <xdr:cxnSp macro="">
      <xdr:nvCxnSpPr>
        <xdr:cNvPr id="116" name="直線コネクタ 115"/>
        <xdr:cNvCxnSpPr/>
      </xdr:nvCxnSpPr>
      <xdr:spPr>
        <a:xfrm flipV="1">
          <a:off x="3797300" y="10043302"/>
          <a:ext cx="8382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96741</xdr:rowOff>
    </xdr:from>
    <xdr:to>
      <xdr:col>5</xdr:col>
      <xdr:colOff>358775</xdr:colOff>
      <xdr:row>58</xdr:row>
      <xdr:rowOff>106638</xdr:rowOff>
    </xdr:to>
    <xdr:cxnSp macro="">
      <xdr:nvCxnSpPr>
        <xdr:cNvPr id="119" name="直線コネクタ 118"/>
        <xdr:cNvCxnSpPr/>
      </xdr:nvCxnSpPr>
      <xdr:spPr>
        <a:xfrm>
          <a:off x="2908300" y="10040841"/>
          <a:ext cx="8890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497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96741</xdr:rowOff>
    </xdr:from>
    <xdr:to>
      <xdr:col>4</xdr:col>
      <xdr:colOff>155575</xdr:colOff>
      <xdr:row>58</xdr:row>
      <xdr:rowOff>105126</xdr:rowOff>
    </xdr:to>
    <xdr:cxnSp macro="">
      <xdr:nvCxnSpPr>
        <xdr:cNvPr id="122" name="直線コネクタ 121"/>
        <xdr:cNvCxnSpPr/>
      </xdr:nvCxnSpPr>
      <xdr:spPr>
        <a:xfrm flipV="1">
          <a:off x="2019300" y="10040841"/>
          <a:ext cx="889000" cy="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149301</xdr:rowOff>
    </xdr:from>
    <xdr:ext cx="599010" cy="259045"/>
    <xdr:sp macro="" textlink="">
      <xdr:nvSpPr>
        <xdr:cNvPr id="124" name="テキスト ボックス 123"/>
        <xdr:cNvSpPr txBox="1"/>
      </xdr:nvSpPr>
      <xdr:spPr>
        <a:xfrm>
          <a:off x="2608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91408</xdr:rowOff>
    </xdr:from>
    <xdr:to>
      <xdr:col>2</xdr:col>
      <xdr:colOff>638175</xdr:colOff>
      <xdr:row>58</xdr:row>
      <xdr:rowOff>105126</xdr:rowOff>
    </xdr:to>
    <xdr:cxnSp macro="">
      <xdr:nvCxnSpPr>
        <xdr:cNvPr id="125" name="直線コネクタ 124"/>
        <xdr:cNvCxnSpPr/>
      </xdr:nvCxnSpPr>
      <xdr:spPr>
        <a:xfrm>
          <a:off x="1130300" y="10035508"/>
          <a:ext cx="889000" cy="1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151087</xdr:rowOff>
    </xdr:from>
    <xdr:ext cx="599010" cy="259045"/>
    <xdr:sp macro="" textlink="">
      <xdr:nvSpPr>
        <xdr:cNvPr id="127" name="テキスト ボックス 126"/>
        <xdr:cNvSpPr txBox="1"/>
      </xdr:nvSpPr>
      <xdr:spPr>
        <a:xfrm>
          <a:off x="1719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151358</xdr:rowOff>
    </xdr:from>
    <xdr:ext cx="599010" cy="259045"/>
    <xdr:sp macro="" textlink="">
      <xdr:nvSpPr>
        <xdr:cNvPr id="129" name="テキスト ボックス 128"/>
        <xdr:cNvSpPr txBox="1"/>
      </xdr:nvSpPr>
      <xdr:spPr>
        <a:xfrm>
          <a:off x="830794" y="975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48402</xdr:rowOff>
    </xdr:from>
    <xdr:to>
      <xdr:col>6</xdr:col>
      <xdr:colOff>561975</xdr:colOff>
      <xdr:row>58</xdr:row>
      <xdr:rowOff>150002</xdr:rowOff>
    </xdr:to>
    <xdr:sp macro="" textlink="">
      <xdr:nvSpPr>
        <xdr:cNvPr id="135" name="円/楕円 134"/>
        <xdr:cNvSpPr/>
      </xdr:nvSpPr>
      <xdr:spPr>
        <a:xfrm>
          <a:off x="4584700" y="99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34377" cy="259045"/>
    <xdr:sp macro="" textlink="">
      <xdr:nvSpPr>
        <xdr:cNvPr id="136" name="総務費該当値テキスト"/>
        <xdr:cNvSpPr txBox="1"/>
      </xdr:nvSpPr>
      <xdr:spPr>
        <a:xfrm>
          <a:off x="4686300" y="99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88,578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55838</xdr:rowOff>
    </xdr:from>
    <xdr:to>
      <xdr:col>5</xdr:col>
      <xdr:colOff>409575</xdr:colOff>
      <xdr:row>58</xdr:row>
      <xdr:rowOff>157438</xdr:rowOff>
    </xdr:to>
    <xdr:sp macro="" textlink="">
      <xdr:nvSpPr>
        <xdr:cNvPr id="137" name="円/楕円 136"/>
        <xdr:cNvSpPr/>
      </xdr:nvSpPr>
      <xdr:spPr>
        <a:xfrm>
          <a:off x="3746500" y="999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148565</xdr:rowOff>
    </xdr:from>
    <xdr:ext cx="534377" cy="259045"/>
    <xdr:sp macro="" textlink="">
      <xdr:nvSpPr>
        <xdr:cNvPr id="138" name="テキスト ボックス 137"/>
        <xdr:cNvSpPr txBox="1"/>
      </xdr:nvSpPr>
      <xdr:spPr>
        <a:xfrm>
          <a:off x="3530111" y="100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45941</xdr:rowOff>
    </xdr:from>
    <xdr:to>
      <xdr:col>4</xdr:col>
      <xdr:colOff>206375</xdr:colOff>
      <xdr:row>58</xdr:row>
      <xdr:rowOff>147541</xdr:rowOff>
    </xdr:to>
    <xdr:sp macro="" textlink="">
      <xdr:nvSpPr>
        <xdr:cNvPr id="139" name="円/楕円 138"/>
        <xdr:cNvSpPr/>
      </xdr:nvSpPr>
      <xdr:spPr>
        <a:xfrm>
          <a:off x="2857500" y="99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138668</xdr:rowOff>
    </xdr:from>
    <xdr:ext cx="534377" cy="259045"/>
    <xdr:sp macro="" textlink="">
      <xdr:nvSpPr>
        <xdr:cNvPr id="140" name="テキスト ボックス 139"/>
        <xdr:cNvSpPr txBox="1"/>
      </xdr:nvSpPr>
      <xdr:spPr>
        <a:xfrm>
          <a:off x="2641111" y="1008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93,961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54326</xdr:rowOff>
    </xdr:from>
    <xdr:to>
      <xdr:col>3</xdr:col>
      <xdr:colOff>3175</xdr:colOff>
      <xdr:row>58</xdr:row>
      <xdr:rowOff>155926</xdr:rowOff>
    </xdr:to>
    <xdr:sp macro="" textlink="">
      <xdr:nvSpPr>
        <xdr:cNvPr id="141" name="円/楕円 140"/>
        <xdr:cNvSpPr/>
      </xdr:nvSpPr>
      <xdr:spPr>
        <a:xfrm>
          <a:off x="1968500" y="99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147053</xdr:rowOff>
    </xdr:from>
    <xdr:ext cx="534377" cy="259045"/>
    <xdr:sp macro="" textlink="">
      <xdr:nvSpPr>
        <xdr:cNvPr id="142" name="テキスト ボックス 141"/>
        <xdr:cNvSpPr txBox="1"/>
      </xdr:nvSpPr>
      <xdr:spPr>
        <a:xfrm>
          <a:off x="1752111" y="100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75,621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40608</xdr:rowOff>
    </xdr:from>
    <xdr:to>
      <xdr:col>1</xdr:col>
      <xdr:colOff>485775</xdr:colOff>
      <xdr:row>58</xdr:row>
      <xdr:rowOff>142208</xdr:rowOff>
    </xdr:to>
    <xdr:sp macro="" textlink="">
      <xdr:nvSpPr>
        <xdr:cNvPr id="143" name="円/楕円 142"/>
        <xdr:cNvSpPr/>
      </xdr:nvSpPr>
      <xdr:spPr>
        <a:xfrm>
          <a:off x="1079500" y="99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133335</xdr:rowOff>
    </xdr:from>
    <xdr:ext cx="599010" cy="259045"/>
    <xdr:sp macro="" textlink="">
      <xdr:nvSpPr>
        <xdr:cNvPr id="144" name="テキスト ボックス 143"/>
        <xdr:cNvSpPr txBox="1"/>
      </xdr:nvSpPr>
      <xdr:spPr>
        <a:xfrm>
          <a:off x="830794" y="1007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146,302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15385</xdr:rowOff>
    </xdr:from>
    <xdr:to>
      <xdr:col>6</xdr:col>
      <xdr:colOff>511175</xdr:colOff>
      <xdr:row>77</xdr:row>
      <xdr:rowOff>25843</xdr:rowOff>
    </xdr:to>
    <xdr:cxnSp macro="">
      <xdr:nvCxnSpPr>
        <xdr:cNvPr id="171" name="直線コネクタ 170"/>
        <xdr:cNvCxnSpPr/>
      </xdr:nvCxnSpPr>
      <xdr:spPr>
        <a:xfrm flipV="1">
          <a:off x="3797300" y="13217035"/>
          <a:ext cx="8382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25843</xdr:rowOff>
    </xdr:from>
    <xdr:to>
      <xdr:col>5</xdr:col>
      <xdr:colOff>358775</xdr:colOff>
      <xdr:row>77</xdr:row>
      <xdr:rowOff>34021</xdr:rowOff>
    </xdr:to>
    <xdr:cxnSp macro="">
      <xdr:nvCxnSpPr>
        <xdr:cNvPr id="174" name="直線コネクタ 173"/>
        <xdr:cNvCxnSpPr/>
      </xdr:nvCxnSpPr>
      <xdr:spPr>
        <a:xfrm flipV="1">
          <a:off x="2908300" y="13227493"/>
          <a:ext cx="889000" cy="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30305</xdr:rowOff>
    </xdr:from>
    <xdr:ext cx="599010" cy="259045"/>
    <xdr:sp macro="" textlink="">
      <xdr:nvSpPr>
        <xdr:cNvPr id="176" name="テキスト ボックス 175"/>
        <xdr:cNvSpPr txBox="1"/>
      </xdr:nvSpPr>
      <xdr:spPr>
        <a:xfrm>
          <a:off x="3497794" y="1288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34021</xdr:rowOff>
    </xdr:from>
    <xdr:to>
      <xdr:col>4</xdr:col>
      <xdr:colOff>155575</xdr:colOff>
      <xdr:row>77</xdr:row>
      <xdr:rowOff>44079</xdr:rowOff>
    </xdr:to>
    <xdr:cxnSp macro="">
      <xdr:nvCxnSpPr>
        <xdr:cNvPr id="177" name="直線コネクタ 176"/>
        <xdr:cNvCxnSpPr/>
      </xdr:nvCxnSpPr>
      <xdr:spPr>
        <a:xfrm flipV="1">
          <a:off x="2019300" y="1323567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63098</xdr:rowOff>
    </xdr:from>
    <xdr:ext cx="599010" cy="259045"/>
    <xdr:sp macro="" textlink="">
      <xdr:nvSpPr>
        <xdr:cNvPr id="179" name="テキスト ボックス 178"/>
        <xdr:cNvSpPr txBox="1"/>
      </xdr:nvSpPr>
      <xdr:spPr>
        <a:xfrm>
          <a:off x="2608794" y="1292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158223</xdr:rowOff>
    </xdr:from>
    <xdr:to>
      <xdr:col>2</xdr:col>
      <xdr:colOff>638175</xdr:colOff>
      <xdr:row>77</xdr:row>
      <xdr:rowOff>44079</xdr:rowOff>
    </xdr:to>
    <xdr:cxnSp macro="">
      <xdr:nvCxnSpPr>
        <xdr:cNvPr id="180" name="直線コネクタ 179"/>
        <xdr:cNvCxnSpPr/>
      </xdr:nvCxnSpPr>
      <xdr:spPr>
        <a:xfrm>
          <a:off x="1130300" y="13188423"/>
          <a:ext cx="889000" cy="5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39982</xdr:rowOff>
    </xdr:from>
    <xdr:ext cx="599010" cy="259045"/>
    <xdr:sp macro="" textlink="">
      <xdr:nvSpPr>
        <xdr:cNvPr id="182" name="テキスト ボックス 181"/>
        <xdr:cNvSpPr txBox="1"/>
      </xdr:nvSpPr>
      <xdr:spPr>
        <a:xfrm>
          <a:off x="1719794" y="128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39710</xdr:rowOff>
    </xdr:from>
    <xdr:ext cx="599010" cy="259045"/>
    <xdr:sp macro="" textlink="">
      <xdr:nvSpPr>
        <xdr:cNvPr id="184" name="テキスト ボックス 183"/>
        <xdr:cNvSpPr txBox="1"/>
      </xdr:nvSpPr>
      <xdr:spPr>
        <a:xfrm>
          <a:off x="830794" y="1324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136035</xdr:rowOff>
    </xdr:from>
    <xdr:to>
      <xdr:col>6</xdr:col>
      <xdr:colOff>561975</xdr:colOff>
      <xdr:row>77</xdr:row>
      <xdr:rowOff>66185</xdr:rowOff>
    </xdr:to>
    <xdr:sp macro="" textlink="">
      <xdr:nvSpPr>
        <xdr:cNvPr id="190" name="円/楕円 189"/>
        <xdr:cNvSpPr/>
      </xdr:nvSpPr>
      <xdr:spPr>
        <a:xfrm>
          <a:off x="4584700" y="131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50962</xdr:rowOff>
    </xdr:from>
    <xdr:ext cx="599010" cy="259045"/>
    <xdr:sp macro="" textlink="">
      <xdr:nvSpPr>
        <xdr:cNvPr id="191" name="民生費該当値テキスト"/>
        <xdr:cNvSpPr txBox="1"/>
      </xdr:nvSpPr>
      <xdr:spPr>
        <a:xfrm>
          <a:off x="4686300" y="1308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129,381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146493</xdr:rowOff>
    </xdr:from>
    <xdr:to>
      <xdr:col>5</xdr:col>
      <xdr:colOff>409575</xdr:colOff>
      <xdr:row>77</xdr:row>
      <xdr:rowOff>76643</xdr:rowOff>
    </xdr:to>
    <xdr:sp macro="" textlink="">
      <xdr:nvSpPr>
        <xdr:cNvPr id="192" name="円/楕円 191"/>
        <xdr:cNvSpPr/>
      </xdr:nvSpPr>
      <xdr:spPr>
        <a:xfrm>
          <a:off x="3746500" y="1317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67770</xdr:rowOff>
    </xdr:from>
    <xdr:ext cx="599010" cy="259045"/>
    <xdr:sp macro="" textlink="">
      <xdr:nvSpPr>
        <xdr:cNvPr id="193" name="テキスト ボックス 192"/>
        <xdr:cNvSpPr txBox="1"/>
      </xdr:nvSpPr>
      <xdr:spPr>
        <a:xfrm>
          <a:off x="3497794" y="1326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124,806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154671</xdr:rowOff>
    </xdr:from>
    <xdr:to>
      <xdr:col>4</xdr:col>
      <xdr:colOff>206375</xdr:colOff>
      <xdr:row>77</xdr:row>
      <xdr:rowOff>84821</xdr:rowOff>
    </xdr:to>
    <xdr:sp macro="" textlink="">
      <xdr:nvSpPr>
        <xdr:cNvPr id="194" name="円/楕円 193"/>
        <xdr:cNvSpPr/>
      </xdr:nvSpPr>
      <xdr:spPr>
        <a:xfrm>
          <a:off x="2857500" y="131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75948</xdr:rowOff>
    </xdr:from>
    <xdr:ext cx="599010" cy="259045"/>
    <xdr:sp macro="" textlink="">
      <xdr:nvSpPr>
        <xdr:cNvPr id="195" name="テキスト ボックス 194"/>
        <xdr:cNvSpPr txBox="1"/>
      </xdr:nvSpPr>
      <xdr:spPr>
        <a:xfrm>
          <a:off x="2608794" y="1327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121,229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164729</xdr:rowOff>
    </xdr:from>
    <xdr:to>
      <xdr:col>3</xdr:col>
      <xdr:colOff>3175</xdr:colOff>
      <xdr:row>77</xdr:row>
      <xdr:rowOff>94879</xdr:rowOff>
    </xdr:to>
    <xdr:sp macro="" textlink="">
      <xdr:nvSpPr>
        <xdr:cNvPr id="196" name="円/楕円 195"/>
        <xdr:cNvSpPr/>
      </xdr:nvSpPr>
      <xdr:spPr>
        <a:xfrm>
          <a:off x="1968500" y="1319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86006</xdr:rowOff>
    </xdr:from>
    <xdr:ext cx="599010" cy="259045"/>
    <xdr:sp macro="" textlink="">
      <xdr:nvSpPr>
        <xdr:cNvPr id="197" name="テキスト ボックス 196"/>
        <xdr:cNvSpPr txBox="1"/>
      </xdr:nvSpPr>
      <xdr:spPr>
        <a:xfrm>
          <a:off x="1719794" y="1328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116,829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107423</xdr:rowOff>
    </xdr:from>
    <xdr:to>
      <xdr:col>1</xdr:col>
      <xdr:colOff>485775</xdr:colOff>
      <xdr:row>77</xdr:row>
      <xdr:rowOff>37573</xdr:rowOff>
    </xdr:to>
    <xdr:sp macro="" textlink="">
      <xdr:nvSpPr>
        <xdr:cNvPr id="198" name="円/楕円 197"/>
        <xdr:cNvSpPr/>
      </xdr:nvSpPr>
      <xdr:spPr>
        <a:xfrm>
          <a:off x="1079500" y="131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54101</xdr:rowOff>
    </xdr:from>
    <xdr:ext cx="599010" cy="259045"/>
    <xdr:sp macro="" textlink="">
      <xdr:nvSpPr>
        <xdr:cNvPr id="199" name="テキスト ボックス 198"/>
        <xdr:cNvSpPr txBox="1"/>
      </xdr:nvSpPr>
      <xdr:spPr>
        <a:xfrm>
          <a:off x="830794" y="1291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65993</xdr:rowOff>
    </xdr:from>
    <xdr:to>
      <xdr:col>6</xdr:col>
      <xdr:colOff>511175</xdr:colOff>
      <xdr:row>97</xdr:row>
      <xdr:rowOff>68681</xdr:rowOff>
    </xdr:to>
    <xdr:cxnSp macro="">
      <xdr:nvCxnSpPr>
        <xdr:cNvPr id="230" name="直線コネクタ 229"/>
        <xdr:cNvCxnSpPr/>
      </xdr:nvCxnSpPr>
      <xdr:spPr>
        <a:xfrm flipV="1">
          <a:off x="3797300" y="16696643"/>
          <a:ext cx="8382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68681</xdr:rowOff>
    </xdr:from>
    <xdr:to>
      <xdr:col>5</xdr:col>
      <xdr:colOff>358775</xdr:colOff>
      <xdr:row>97</xdr:row>
      <xdr:rowOff>70358</xdr:rowOff>
    </xdr:to>
    <xdr:cxnSp macro="">
      <xdr:nvCxnSpPr>
        <xdr:cNvPr id="233" name="直線コネクタ 232"/>
        <xdr:cNvCxnSpPr/>
      </xdr:nvCxnSpPr>
      <xdr:spPr>
        <a:xfrm flipV="1">
          <a:off x="2908300" y="16699331"/>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76562</xdr:rowOff>
    </xdr:from>
    <xdr:ext cx="534377" cy="259045"/>
    <xdr:sp macro="" textlink="">
      <xdr:nvSpPr>
        <xdr:cNvPr id="235" name="テキスト ボックス 234"/>
        <xdr:cNvSpPr txBox="1"/>
      </xdr:nvSpPr>
      <xdr:spPr>
        <a:xfrm>
          <a:off x="3530111" y="160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67125</xdr:rowOff>
    </xdr:from>
    <xdr:to>
      <xdr:col>4</xdr:col>
      <xdr:colOff>155575</xdr:colOff>
      <xdr:row>97</xdr:row>
      <xdr:rowOff>70358</xdr:rowOff>
    </xdr:to>
    <xdr:cxnSp macro="">
      <xdr:nvCxnSpPr>
        <xdr:cNvPr id="236" name="直線コネクタ 235"/>
        <xdr:cNvCxnSpPr/>
      </xdr:nvCxnSpPr>
      <xdr:spPr>
        <a:xfrm>
          <a:off x="2019300" y="16697775"/>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135748</xdr:rowOff>
    </xdr:from>
    <xdr:ext cx="534377" cy="259045"/>
    <xdr:sp macro="" textlink="">
      <xdr:nvSpPr>
        <xdr:cNvPr id="238" name="テキスト ボックス 237"/>
        <xdr:cNvSpPr txBox="1"/>
      </xdr:nvSpPr>
      <xdr:spPr>
        <a:xfrm>
          <a:off x="2641111" y="160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67125</xdr:rowOff>
    </xdr:from>
    <xdr:to>
      <xdr:col>2</xdr:col>
      <xdr:colOff>638175</xdr:colOff>
      <xdr:row>97</xdr:row>
      <xdr:rowOff>69825</xdr:rowOff>
    </xdr:to>
    <xdr:cxnSp macro="">
      <xdr:nvCxnSpPr>
        <xdr:cNvPr id="239" name="直線コネクタ 238"/>
        <xdr:cNvCxnSpPr/>
      </xdr:nvCxnSpPr>
      <xdr:spPr>
        <a:xfrm flipV="1">
          <a:off x="1130300" y="16697775"/>
          <a:ext cx="889000" cy="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24168</xdr:rowOff>
    </xdr:from>
    <xdr:ext cx="534377" cy="259045"/>
    <xdr:sp macro="" textlink="">
      <xdr:nvSpPr>
        <xdr:cNvPr id="241" name="テキスト ボックス 240"/>
        <xdr:cNvSpPr txBox="1"/>
      </xdr:nvSpPr>
      <xdr:spPr>
        <a:xfrm>
          <a:off x="1752111" y="1614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39071</xdr:rowOff>
    </xdr:from>
    <xdr:ext cx="534377" cy="259045"/>
    <xdr:sp macro="" textlink="">
      <xdr:nvSpPr>
        <xdr:cNvPr id="243" name="テキスト ボックス 242"/>
        <xdr:cNvSpPr txBox="1"/>
      </xdr:nvSpPr>
      <xdr:spPr>
        <a:xfrm>
          <a:off x="863111" y="161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15193</xdr:rowOff>
    </xdr:from>
    <xdr:to>
      <xdr:col>6</xdr:col>
      <xdr:colOff>561975</xdr:colOff>
      <xdr:row>97</xdr:row>
      <xdr:rowOff>116793</xdr:rowOff>
    </xdr:to>
    <xdr:sp macro="" textlink="">
      <xdr:nvSpPr>
        <xdr:cNvPr id="249" name="円/楕円 248"/>
        <xdr:cNvSpPr/>
      </xdr:nvSpPr>
      <xdr:spPr>
        <a:xfrm>
          <a:off x="4584700" y="1664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165070</xdr:rowOff>
    </xdr:from>
    <xdr:ext cx="534377" cy="259045"/>
    <xdr:sp macro="" textlink="">
      <xdr:nvSpPr>
        <xdr:cNvPr id="250" name="衛生費該当値テキスト"/>
        <xdr:cNvSpPr txBox="1"/>
      </xdr:nvSpPr>
      <xdr:spPr>
        <a:xfrm>
          <a:off x="4686300" y="1662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34,521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17881</xdr:rowOff>
    </xdr:from>
    <xdr:to>
      <xdr:col>5</xdr:col>
      <xdr:colOff>409575</xdr:colOff>
      <xdr:row>97</xdr:row>
      <xdr:rowOff>119481</xdr:rowOff>
    </xdr:to>
    <xdr:sp macro="" textlink="">
      <xdr:nvSpPr>
        <xdr:cNvPr id="251" name="円/楕円 250"/>
        <xdr:cNvSpPr/>
      </xdr:nvSpPr>
      <xdr:spPr>
        <a:xfrm>
          <a:off x="3746500" y="166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110608</xdr:rowOff>
    </xdr:from>
    <xdr:ext cx="534377" cy="259045"/>
    <xdr:sp macro="" textlink="">
      <xdr:nvSpPr>
        <xdr:cNvPr id="252" name="テキスト ボックス 251"/>
        <xdr:cNvSpPr txBox="1"/>
      </xdr:nvSpPr>
      <xdr:spPr>
        <a:xfrm>
          <a:off x="3530111" y="1674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19558</xdr:rowOff>
    </xdr:from>
    <xdr:to>
      <xdr:col>4</xdr:col>
      <xdr:colOff>206375</xdr:colOff>
      <xdr:row>97</xdr:row>
      <xdr:rowOff>121158</xdr:rowOff>
    </xdr:to>
    <xdr:sp macro="" textlink="">
      <xdr:nvSpPr>
        <xdr:cNvPr id="253" name="円/楕円 252"/>
        <xdr:cNvSpPr/>
      </xdr:nvSpPr>
      <xdr:spPr>
        <a:xfrm>
          <a:off x="2857500" y="166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112285</xdr:rowOff>
    </xdr:from>
    <xdr:ext cx="534377" cy="259045"/>
    <xdr:sp macro="" textlink="">
      <xdr:nvSpPr>
        <xdr:cNvPr id="254" name="テキスト ボックス 253"/>
        <xdr:cNvSpPr txBox="1"/>
      </xdr:nvSpPr>
      <xdr:spPr>
        <a:xfrm>
          <a:off x="2641111" y="1674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16325</xdr:rowOff>
    </xdr:from>
    <xdr:to>
      <xdr:col>3</xdr:col>
      <xdr:colOff>3175</xdr:colOff>
      <xdr:row>97</xdr:row>
      <xdr:rowOff>117925</xdr:rowOff>
    </xdr:to>
    <xdr:sp macro="" textlink="">
      <xdr:nvSpPr>
        <xdr:cNvPr id="255" name="円/楕円 254"/>
        <xdr:cNvSpPr/>
      </xdr:nvSpPr>
      <xdr:spPr>
        <a:xfrm>
          <a:off x="1968500" y="1664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109052</xdr:rowOff>
    </xdr:from>
    <xdr:ext cx="534377" cy="259045"/>
    <xdr:sp macro="" textlink="">
      <xdr:nvSpPr>
        <xdr:cNvPr id="256" name="テキスト ボックス 255"/>
        <xdr:cNvSpPr txBox="1"/>
      </xdr:nvSpPr>
      <xdr:spPr>
        <a:xfrm>
          <a:off x="1752111" y="1673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34,417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19025</xdr:rowOff>
    </xdr:from>
    <xdr:to>
      <xdr:col>1</xdr:col>
      <xdr:colOff>485775</xdr:colOff>
      <xdr:row>97</xdr:row>
      <xdr:rowOff>120625</xdr:rowOff>
    </xdr:to>
    <xdr:sp macro="" textlink="">
      <xdr:nvSpPr>
        <xdr:cNvPr id="257" name="円/楕円 256"/>
        <xdr:cNvSpPr/>
      </xdr:nvSpPr>
      <xdr:spPr>
        <a:xfrm>
          <a:off x="1079500" y="166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111752</xdr:rowOff>
    </xdr:from>
    <xdr:ext cx="534377" cy="259045"/>
    <xdr:sp macro="" textlink="">
      <xdr:nvSpPr>
        <xdr:cNvPr id="258" name="テキスト ボックス 257"/>
        <xdr:cNvSpPr txBox="1"/>
      </xdr:nvSpPr>
      <xdr:spPr>
        <a:xfrm>
          <a:off x="863111" y="1674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143632</xdr:rowOff>
    </xdr:from>
    <xdr:to>
      <xdr:col>15</xdr:col>
      <xdr:colOff>180975</xdr:colOff>
      <xdr:row>36</xdr:row>
      <xdr:rowOff>34773</xdr:rowOff>
    </xdr:to>
    <xdr:cxnSp macro="">
      <xdr:nvCxnSpPr>
        <xdr:cNvPr id="285" name="直線コネクタ 284"/>
        <xdr:cNvCxnSpPr/>
      </xdr:nvCxnSpPr>
      <xdr:spPr>
        <a:xfrm>
          <a:off x="9639300" y="6144382"/>
          <a:ext cx="838200" cy="6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9582</xdr:rowOff>
    </xdr:from>
    <xdr:ext cx="469744" cy="259045"/>
    <xdr:sp macro="" textlink="">
      <xdr:nvSpPr>
        <xdr:cNvPr id="286" name="労働費平均値テキスト"/>
        <xdr:cNvSpPr txBox="1"/>
      </xdr:nvSpPr>
      <xdr:spPr>
        <a:xfrm>
          <a:off x="10528300" y="652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143632</xdr:rowOff>
    </xdr:from>
    <xdr:to>
      <xdr:col>14</xdr:col>
      <xdr:colOff>28575</xdr:colOff>
      <xdr:row>35</xdr:row>
      <xdr:rowOff>171064</xdr:rowOff>
    </xdr:to>
    <xdr:cxnSp macro="">
      <xdr:nvCxnSpPr>
        <xdr:cNvPr id="288" name="直線コネクタ 287"/>
        <xdr:cNvCxnSpPr/>
      </xdr:nvCxnSpPr>
      <xdr:spPr>
        <a:xfrm flipV="1">
          <a:off x="8750300" y="614438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64721</xdr:rowOff>
    </xdr:from>
    <xdr:ext cx="469744" cy="259045"/>
    <xdr:sp macro="" textlink="">
      <xdr:nvSpPr>
        <xdr:cNvPr id="290" name="テキスト ボックス 289"/>
        <xdr:cNvSpPr txBox="1"/>
      </xdr:nvSpPr>
      <xdr:spPr>
        <a:xfrm>
          <a:off x="9404427" y="657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1260</xdr:rowOff>
    </xdr:from>
    <xdr:to>
      <xdr:col>12</xdr:col>
      <xdr:colOff>511175</xdr:colOff>
      <xdr:row>35</xdr:row>
      <xdr:rowOff>171064</xdr:rowOff>
    </xdr:to>
    <xdr:cxnSp macro="">
      <xdr:nvCxnSpPr>
        <xdr:cNvPr id="291" name="直線コネクタ 290"/>
        <xdr:cNvCxnSpPr/>
      </xdr:nvCxnSpPr>
      <xdr:spPr>
        <a:xfrm>
          <a:off x="7861300" y="6002010"/>
          <a:ext cx="889000" cy="1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46890</xdr:rowOff>
    </xdr:from>
    <xdr:ext cx="469744" cy="259045"/>
    <xdr:sp macro="" textlink="">
      <xdr:nvSpPr>
        <xdr:cNvPr id="293" name="テキスト ボックス 292"/>
        <xdr:cNvSpPr txBox="1"/>
      </xdr:nvSpPr>
      <xdr:spPr>
        <a:xfrm>
          <a:off x="8515427" y="65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1260</xdr:rowOff>
    </xdr:from>
    <xdr:to>
      <xdr:col>11</xdr:col>
      <xdr:colOff>307975</xdr:colOff>
      <xdr:row>37</xdr:row>
      <xdr:rowOff>86711</xdr:rowOff>
    </xdr:to>
    <xdr:cxnSp macro="">
      <xdr:nvCxnSpPr>
        <xdr:cNvPr id="294" name="直線コネクタ 293"/>
        <xdr:cNvCxnSpPr/>
      </xdr:nvCxnSpPr>
      <xdr:spPr>
        <a:xfrm flipV="1">
          <a:off x="6972300" y="6002010"/>
          <a:ext cx="889000" cy="42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34638</xdr:rowOff>
    </xdr:from>
    <xdr:ext cx="469744" cy="259045"/>
    <xdr:sp macro="" textlink="">
      <xdr:nvSpPr>
        <xdr:cNvPr id="296" name="テキスト ボックス 295"/>
        <xdr:cNvSpPr txBox="1"/>
      </xdr:nvSpPr>
      <xdr:spPr>
        <a:xfrm>
          <a:off x="7626427" y="65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130284</xdr:rowOff>
    </xdr:from>
    <xdr:ext cx="469744" cy="259045"/>
    <xdr:sp macro="" textlink="">
      <xdr:nvSpPr>
        <xdr:cNvPr id="298" name="テキスト ボックス 297"/>
        <xdr:cNvSpPr txBox="1"/>
      </xdr:nvSpPr>
      <xdr:spPr>
        <a:xfrm>
          <a:off x="6737427" y="647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155423</xdr:rowOff>
    </xdr:from>
    <xdr:to>
      <xdr:col>15</xdr:col>
      <xdr:colOff>231775</xdr:colOff>
      <xdr:row>36</xdr:row>
      <xdr:rowOff>85573</xdr:rowOff>
    </xdr:to>
    <xdr:sp macro="" textlink="">
      <xdr:nvSpPr>
        <xdr:cNvPr id="304" name="円/楕円 303"/>
        <xdr:cNvSpPr/>
      </xdr:nvSpPr>
      <xdr:spPr>
        <a:xfrm>
          <a:off x="10426700" y="61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6850</xdr:rowOff>
    </xdr:from>
    <xdr:ext cx="469744" cy="259045"/>
    <xdr:sp macro="" textlink="">
      <xdr:nvSpPr>
        <xdr:cNvPr id="305" name="労働費該当値テキスト"/>
        <xdr:cNvSpPr txBox="1"/>
      </xdr:nvSpPr>
      <xdr:spPr>
        <a:xfrm>
          <a:off x="10528300" y="60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92832</xdr:rowOff>
    </xdr:from>
    <xdr:to>
      <xdr:col>14</xdr:col>
      <xdr:colOff>79375</xdr:colOff>
      <xdr:row>36</xdr:row>
      <xdr:rowOff>22982</xdr:rowOff>
    </xdr:to>
    <xdr:sp macro="" textlink="">
      <xdr:nvSpPr>
        <xdr:cNvPr id="306" name="円/楕円 305"/>
        <xdr:cNvSpPr/>
      </xdr:nvSpPr>
      <xdr:spPr>
        <a:xfrm>
          <a:off x="9588500" y="60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39509</xdr:rowOff>
    </xdr:from>
    <xdr:ext cx="534377" cy="259045"/>
    <xdr:sp macro="" textlink="">
      <xdr:nvSpPr>
        <xdr:cNvPr id="307" name="テキスト ボックス 306"/>
        <xdr:cNvSpPr txBox="1"/>
      </xdr:nvSpPr>
      <xdr:spPr>
        <a:xfrm>
          <a:off x="9372111" y="586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120264</xdr:rowOff>
    </xdr:from>
    <xdr:to>
      <xdr:col>12</xdr:col>
      <xdr:colOff>561975</xdr:colOff>
      <xdr:row>36</xdr:row>
      <xdr:rowOff>50414</xdr:rowOff>
    </xdr:to>
    <xdr:sp macro="" textlink="">
      <xdr:nvSpPr>
        <xdr:cNvPr id="308" name="円/楕円 307"/>
        <xdr:cNvSpPr/>
      </xdr:nvSpPr>
      <xdr:spPr>
        <a:xfrm>
          <a:off x="8699500" y="612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66941</xdr:rowOff>
    </xdr:from>
    <xdr:ext cx="534377" cy="259045"/>
    <xdr:sp macro="" textlink="">
      <xdr:nvSpPr>
        <xdr:cNvPr id="309" name="テキスト ボックス 308"/>
        <xdr:cNvSpPr txBox="1"/>
      </xdr:nvSpPr>
      <xdr:spPr>
        <a:xfrm>
          <a:off x="8483111" y="58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121910</xdr:rowOff>
    </xdr:from>
    <xdr:to>
      <xdr:col>11</xdr:col>
      <xdr:colOff>358775</xdr:colOff>
      <xdr:row>35</xdr:row>
      <xdr:rowOff>52060</xdr:rowOff>
    </xdr:to>
    <xdr:sp macro="" textlink="">
      <xdr:nvSpPr>
        <xdr:cNvPr id="310" name="円/楕円 309"/>
        <xdr:cNvSpPr/>
      </xdr:nvSpPr>
      <xdr:spPr>
        <a:xfrm>
          <a:off x="7810500" y="59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68587</xdr:rowOff>
    </xdr:from>
    <xdr:ext cx="534377" cy="259045"/>
    <xdr:sp macro="" textlink="">
      <xdr:nvSpPr>
        <xdr:cNvPr id="311" name="テキスト ボックス 310"/>
        <xdr:cNvSpPr txBox="1"/>
      </xdr:nvSpPr>
      <xdr:spPr>
        <a:xfrm>
          <a:off x="7594111" y="572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35911</xdr:rowOff>
    </xdr:from>
    <xdr:to>
      <xdr:col>10</xdr:col>
      <xdr:colOff>155575</xdr:colOff>
      <xdr:row>37</xdr:row>
      <xdr:rowOff>137511</xdr:rowOff>
    </xdr:to>
    <xdr:sp macro="" textlink="">
      <xdr:nvSpPr>
        <xdr:cNvPr id="312" name="円/楕円 311"/>
        <xdr:cNvSpPr/>
      </xdr:nvSpPr>
      <xdr:spPr>
        <a:xfrm>
          <a:off x="6921500" y="637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154038</xdr:rowOff>
    </xdr:from>
    <xdr:ext cx="469744" cy="259045"/>
    <xdr:sp macro="" textlink="">
      <xdr:nvSpPr>
        <xdr:cNvPr id="313" name="テキスト ボックス 312"/>
        <xdr:cNvSpPr txBox="1"/>
      </xdr:nvSpPr>
      <xdr:spPr>
        <a:xfrm>
          <a:off x="6737427" y="615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47872</xdr:rowOff>
    </xdr:from>
    <xdr:to>
      <xdr:col>15</xdr:col>
      <xdr:colOff>180975</xdr:colOff>
      <xdr:row>59</xdr:row>
      <xdr:rowOff>65220</xdr:rowOff>
    </xdr:to>
    <xdr:cxnSp macro="">
      <xdr:nvCxnSpPr>
        <xdr:cNvPr id="344" name="直線コネクタ 343"/>
        <xdr:cNvCxnSpPr/>
      </xdr:nvCxnSpPr>
      <xdr:spPr>
        <a:xfrm flipV="1">
          <a:off x="9639300" y="10163422"/>
          <a:ext cx="8382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65220</xdr:rowOff>
    </xdr:from>
    <xdr:to>
      <xdr:col>14</xdr:col>
      <xdr:colOff>28575</xdr:colOff>
      <xdr:row>59</xdr:row>
      <xdr:rowOff>69173</xdr:rowOff>
    </xdr:to>
    <xdr:cxnSp macro="">
      <xdr:nvCxnSpPr>
        <xdr:cNvPr id="347" name="直線コネクタ 346"/>
        <xdr:cNvCxnSpPr/>
      </xdr:nvCxnSpPr>
      <xdr:spPr>
        <a:xfrm flipV="1">
          <a:off x="8750300" y="10180770"/>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124403</xdr:rowOff>
    </xdr:from>
    <xdr:ext cx="534377" cy="259045"/>
    <xdr:sp macro="" textlink="">
      <xdr:nvSpPr>
        <xdr:cNvPr id="349" name="テキスト ボックス 348"/>
        <xdr:cNvSpPr txBox="1"/>
      </xdr:nvSpPr>
      <xdr:spPr>
        <a:xfrm>
          <a:off x="9372111" y="98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69173</xdr:rowOff>
    </xdr:from>
    <xdr:to>
      <xdr:col>12</xdr:col>
      <xdr:colOff>511175</xdr:colOff>
      <xdr:row>59</xdr:row>
      <xdr:rowOff>71217</xdr:rowOff>
    </xdr:to>
    <xdr:cxnSp macro="">
      <xdr:nvCxnSpPr>
        <xdr:cNvPr id="350" name="直線コネクタ 349"/>
        <xdr:cNvCxnSpPr/>
      </xdr:nvCxnSpPr>
      <xdr:spPr>
        <a:xfrm flipV="1">
          <a:off x="7861300" y="10184723"/>
          <a:ext cx="8890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123831</xdr:rowOff>
    </xdr:from>
    <xdr:ext cx="534377" cy="259045"/>
    <xdr:sp macro="" textlink="">
      <xdr:nvSpPr>
        <xdr:cNvPr id="352" name="テキスト ボックス 351"/>
        <xdr:cNvSpPr txBox="1"/>
      </xdr:nvSpPr>
      <xdr:spPr>
        <a:xfrm>
          <a:off x="8483111" y="98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71217</xdr:rowOff>
    </xdr:from>
    <xdr:to>
      <xdr:col>11</xdr:col>
      <xdr:colOff>307975</xdr:colOff>
      <xdr:row>59</xdr:row>
      <xdr:rowOff>75119</xdr:rowOff>
    </xdr:to>
    <xdr:cxnSp macro="">
      <xdr:nvCxnSpPr>
        <xdr:cNvPr id="353" name="直線コネクタ 352"/>
        <xdr:cNvCxnSpPr/>
      </xdr:nvCxnSpPr>
      <xdr:spPr>
        <a:xfrm flipV="1">
          <a:off x="6972300" y="10186767"/>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127912</xdr:rowOff>
    </xdr:from>
    <xdr:ext cx="534377" cy="259045"/>
    <xdr:sp macro="" textlink="">
      <xdr:nvSpPr>
        <xdr:cNvPr id="355" name="テキスト ボックス 354"/>
        <xdr:cNvSpPr txBox="1"/>
      </xdr:nvSpPr>
      <xdr:spPr>
        <a:xfrm>
          <a:off x="7594111" y="99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127317</xdr:rowOff>
    </xdr:from>
    <xdr:ext cx="534377" cy="259045"/>
    <xdr:sp macro="" textlink="">
      <xdr:nvSpPr>
        <xdr:cNvPr id="357" name="テキスト ボックス 356"/>
        <xdr:cNvSpPr txBox="1"/>
      </xdr:nvSpPr>
      <xdr:spPr>
        <a:xfrm>
          <a:off x="6705111" y="98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168522</xdr:rowOff>
    </xdr:from>
    <xdr:to>
      <xdr:col>15</xdr:col>
      <xdr:colOff>231775</xdr:colOff>
      <xdr:row>59</xdr:row>
      <xdr:rowOff>98672</xdr:rowOff>
    </xdr:to>
    <xdr:sp macro="" textlink="">
      <xdr:nvSpPr>
        <xdr:cNvPr id="363" name="円/楕円 362"/>
        <xdr:cNvSpPr/>
      </xdr:nvSpPr>
      <xdr:spPr>
        <a:xfrm>
          <a:off x="10426700" y="101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46,856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14420</xdr:rowOff>
    </xdr:from>
    <xdr:to>
      <xdr:col>14</xdr:col>
      <xdr:colOff>79375</xdr:colOff>
      <xdr:row>59</xdr:row>
      <xdr:rowOff>116020</xdr:rowOff>
    </xdr:to>
    <xdr:sp macro="" textlink="">
      <xdr:nvSpPr>
        <xdr:cNvPr id="365" name="円/楕円 364"/>
        <xdr:cNvSpPr/>
      </xdr:nvSpPr>
      <xdr:spPr>
        <a:xfrm>
          <a:off x="9588500" y="101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107147</xdr:rowOff>
    </xdr:from>
    <xdr:ext cx="534377" cy="259045"/>
    <xdr:sp macro="" textlink="">
      <xdr:nvSpPr>
        <xdr:cNvPr id="366" name="テキスト ボックス 365"/>
        <xdr:cNvSpPr txBox="1"/>
      </xdr:nvSpPr>
      <xdr:spPr>
        <a:xfrm>
          <a:off x="9372111" y="1022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18373</xdr:rowOff>
    </xdr:from>
    <xdr:to>
      <xdr:col>12</xdr:col>
      <xdr:colOff>561975</xdr:colOff>
      <xdr:row>59</xdr:row>
      <xdr:rowOff>119973</xdr:rowOff>
    </xdr:to>
    <xdr:sp macro="" textlink="">
      <xdr:nvSpPr>
        <xdr:cNvPr id="367" name="円/楕円 366"/>
        <xdr:cNvSpPr/>
      </xdr:nvSpPr>
      <xdr:spPr>
        <a:xfrm>
          <a:off x="8699500" y="101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111100</xdr:rowOff>
    </xdr:from>
    <xdr:ext cx="534377" cy="259045"/>
    <xdr:sp macro="" textlink="">
      <xdr:nvSpPr>
        <xdr:cNvPr id="368" name="テキスト ボックス 367"/>
        <xdr:cNvSpPr txBox="1"/>
      </xdr:nvSpPr>
      <xdr:spPr>
        <a:xfrm>
          <a:off x="8483111" y="102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27,288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20417</xdr:rowOff>
    </xdr:from>
    <xdr:to>
      <xdr:col>11</xdr:col>
      <xdr:colOff>358775</xdr:colOff>
      <xdr:row>59</xdr:row>
      <xdr:rowOff>122017</xdr:rowOff>
    </xdr:to>
    <xdr:sp macro="" textlink="">
      <xdr:nvSpPr>
        <xdr:cNvPr id="369" name="円/楕円 368"/>
        <xdr:cNvSpPr/>
      </xdr:nvSpPr>
      <xdr:spPr>
        <a:xfrm>
          <a:off x="7810500" y="101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113144</xdr:rowOff>
    </xdr:from>
    <xdr:ext cx="534377" cy="259045"/>
    <xdr:sp macro="" textlink="">
      <xdr:nvSpPr>
        <xdr:cNvPr id="370" name="テキスト ボックス 369"/>
        <xdr:cNvSpPr txBox="1"/>
      </xdr:nvSpPr>
      <xdr:spPr>
        <a:xfrm>
          <a:off x="7594111" y="102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24319</xdr:rowOff>
    </xdr:from>
    <xdr:to>
      <xdr:col>10</xdr:col>
      <xdr:colOff>155575</xdr:colOff>
      <xdr:row>59</xdr:row>
      <xdr:rowOff>125919</xdr:rowOff>
    </xdr:to>
    <xdr:sp macro="" textlink="">
      <xdr:nvSpPr>
        <xdr:cNvPr id="371" name="円/楕円 370"/>
        <xdr:cNvSpPr/>
      </xdr:nvSpPr>
      <xdr:spPr>
        <a:xfrm>
          <a:off x="6921500" y="1013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117046</xdr:rowOff>
    </xdr:from>
    <xdr:ext cx="534377" cy="259045"/>
    <xdr:sp macro="" textlink="">
      <xdr:nvSpPr>
        <xdr:cNvPr id="372" name="テキスト ボックス 371"/>
        <xdr:cNvSpPr txBox="1"/>
      </xdr:nvSpPr>
      <xdr:spPr>
        <a:xfrm>
          <a:off x="6705111" y="1023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65478</xdr:rowOff>
    </xdr:from>
    <xdr:to>
      <xdr:col>15</xdr:col>
      <xdr:colOff>180975</xdr:colOff>
      <xdr:row>77</xdr:row>
      <xdr:rowOff>150261</xdr:rowOff>
    </xdr:to>
    <xdr:cxnSp macro="">
      <xdr:nvCxnSpPr>
        <xdr:cNvPr id="399" name="直線コネクタ 398"/>
        <xdr:cNvCxnSpPr/>
      </xdr:nvCxnSpPr>
      <xdr:spPr>
        <a:xfrm>
          <a:off x="9639300" y="13267128"/>
          <a:ext cx="838200" cy="8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65478</xdr:rowOff>
    </xdr:from>
    <xdr:to>
      <xdr:col>14</xdr:col>
      <xdr:colOff>28575</xdr:colOff>
      <xdr:row>78</xdr:row>
      <xdr:rowOff>8483</xdr:rowOff>
    </xdr:to>
    <xdr:cxnSp macro="">
      <xdr:nvCxnSpPr>
        <xdr:cNvPr id="402" name="直線コネクタ 401"/>
        <xdr:cNvCxnSpPr/>
      </xdr:nvCxnSpPr>
      <xdr:spPr>
        <a:xfrm flipV="1">
          <a:off x="8750300" y="13267128"/>
          <a:ext cx="889000" cy="1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162268</xdr:rowOff>
    </xdr:from>
    <xdr:ext cx="534377" cy="259045"/>
    <xdr:sp macro="" textlink="">
      <xdr:nvSpPr>
        <xdr:cNvPr id="404" name="テキスト ボックス 403"/>
        <xdr:cNvSpPr txBox="1"/>
      </xdr:nvSpPr>
      <xdr:spPr>
        <a:xfrm>
          <a:off x="9372111" y="1336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8483</xdr:rowOff>
    </xdr:from>
    <xdr:to>
      <xdr:col>12</xdr:col>
      <xdr:colOff>511175</xdr:colOff>
      <xdr:row>78</xdr:row>
      <xdr:rowOff>26167</xdr:rowOff>
    </xdr:to>
    <xdr:cxnSp macro="">
      <xdr:nvCxnSpPr>
        <xdr:cNvPr id="405" name="直線コネクタ 404"/>
        <xdr:cNvCxnSpPr/>
      </xdr:nvCxnSpPr>
      <xdr:spPr>
        <a:xfrm flipV="1">
          <a:off x="7861300" y="13381583"/>
          <a:ext cx="8890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13238</xdr:rowOff>
    </xdr:from>
    <xdr:to>
      <xdr:col>11</xdr:col>
      <xdr:colOff>307975</xdr:colOff>
      <xdr:row>78</xdr:row>
      <xdr:rowOff>26167</xdr:rowOff>
    </xdr:to>
    <xdr:cxnSp macro="">
      <xdr:nvCxnSpPr>
        <xdr:cNvPr id="408" name="直線コネクタ 407"/>
        <xdr:cNvCxnSpPr/>
      </xdr:nvCxnSpPr>
      <xdr:spPr>
        <a:xfrm>
          <a:off x="6972300" y="13386338"/>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99461</xdr:rowOff>
    </xdr:from>
    <xdr:to>
      <xdr:col>15</xdr:col>
      <xdr:colOff>231775</xdr:colOff>
      <xdr:row>78</xdr:row>
      <xdr:rowOff>29611</xdr:rowOff>
    </xdr:to>
    <xdr:sp macro="" textlink="">
      <xdr:nvSpPr>
        <xdr:cNvPr id="418" name="円/楕円 417"/>
        <xdr:cNvSpPr/>
      </xdr:nvSpPr>
      <xdr:spPr>
        <a:xfrm>
          <a:off x="104267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77888</xdr:rowOff>
    </xdr:from>
    <xdr:ext cx="534377" cy="259045"/>
    <xdr:sp macro="" textlink="">
      <xdr:nvSpPr>
        <xdr:cNvPr id="419" name="商工費該当値テキスト"/>
        <xdr:cNvSpPr txBox="1"/>
      </xdr:nvSpPr>
      <xdr:spPr>
        <a:xfrm>
          <a:off x="10528300" y="132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17,595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14678</xdr:rowOff>
    </xdr:from>
    <xdr:to>
      <xdr:col>14</xdr:col>
      <xdr:colOff>79375</xdr:colOff>
      <xdr:row>77</xdr:row>
      <xdr:rowOff>116278</xdr:rowOff>
    </xdr:to>
    <xdr:sp macro="" textlink="">
      <xdr:nvSpPr>
        <xdr:cNvPr id="420" name="円/楕円 419"/>
        <xdr:cNvSpPr/>
      </xdr:nvSpPr>
      <xdr:spPr>
        <a:xfrm>
          <a:off x="9588500" y="132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132805</xdr:rowOff>
    </xdr:from>
    <xdr:ext cx="534377" cy="259045"/>
    <xdr:sp macro="" textlink="">
      <xdr:nvSpPr>
        <xdr:cNvPr id="421" name="テキスト ボックス 420"/>
        <xdr:cNvSpPr txBox="1"/>
      </xdr:nvSpPr>
      <xdr:spPr>
        <a:xfrm>
          <a:off x="9372111" y="129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26,867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129133</xdr:rowOff>
    </xdr:from>
    <xdr:to>
      <xdr:col>12</xdr:col>
      <xdr:colOff>561975</xdr:colOff>
      <xdr:row>78</xdr:row>
      <xdr:rowOff>59283</xdr:rowOff>
    </xdr:to>
    <xdr:sp macro="" textlink="">
      <xdr:nvSpPr>
        <xdr:cNvPr id="422" name="円/楕円 421"/>
        <xdr:cNvSpPr/>
      </xdr:nvSpPr>
      <xdr:spPr>
        <a:xfrm>
          <a:off x="8699500" y="1333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50410</xdr:rowOff>
    </xdr:from>
    <xdr:ext cx="534377" cy="259045"/>
    <xdr:sp macro="" textlink="">
      <xdr:nvSpPr>
        <xdr:cNvPr id="423" name="テキスト ボックス 422"/>
        <xdr:cNvSpPr txBox="1"/>
      </xdr:nvSpPr>
      <xdr:spPr>
        <a:xfrm>
          <a:off x="8483111" y="134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146817</xdr:rowOff>
    </xdr:from>
    <xdr:to>
      <xdr:col>11</xdr:col>
      <xdr:colOff>358775</xdr:colOff>
      <xdr:row>78</xdr:row>
      <xdr:rowOff>76967</xdr:rowOff>
    </xdr:to>
    <xdr:sp macro="" textlink="">
      <xdr:nvSpPr>
        <xdr:cNvPr id="424" name="円/楕円 423"/>
        <xdr:cNvSpPr/>
      </xdr:nvSpPr>
      <xdr:spPr>
        <a:xfrm>
          <a:off x="7810500" y="133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68094</xdr:rowOff>
    </xdr:from>
    <xdr:ext cx="534377" cy="259045"/>
    <xdr:sp macro="" textlink="">
      <xdr:nvSpPr>
        <xdr:cNvPr id="425" name="テキスト ボックス 424"/>
        <xdr:cNvSpPr txBox="1"/>
      </xdr:nvSpPr>
      <xdr:spPr>
        <a:xfrm>
          <a:off x="7594111" y="1344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133888</xdr:rowOff>
    </xdr:from>
    <xdr:to>
      <xdr:col>10</xdr:col>
      <xdr:colOff>155575</xdr:colOff>
      <xdr:row>78</xdr:row>
      <xdr:rowOff>64038</xdr:rowOff>
    </xdr:to>
    <xdr:sp macro="" textlink="">
      <xdr:nvSpPr>
        <xdr:cNvPr id="426" name="円/楕円 425"/>
        <xdr:cNvSpPr/>
      </xdr:nvSpPr>
      <xdr:spPr>
        <a:xfrm>
          <a:off x="6921500" y="133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55165</xdr:rowOff>
    </xdr:from>
    <xdr:ext cx="534377" cy="259045"/>
    <xdr:sp macro="" textlink="">
      <xdr:nvSpPr>
        <xdr:cNvPr id="427" name="テキスト ボックス 426"/>
        <xdr:cNvSpPr txBox="1"/>
      </xdr:nvSpPr>
      <xdr:spPr>
        <a:xfrm>
          <a:off x="6705111" y="134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147,548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110900</xdr:rowOff>
    </xdr:from>
    <xdr:to>
      <xdr:col>15</xdr:col>
      <xdr:colOff>180975</xdr:colOff>
      <xdr:row>98</xdr:row>
      <xdr:rowOff>112802</xdr:rowOff>
    </xdr:to>
    <xdr:cxnSp macro="">
      <xdr:nvCxnSpPr>
        <xdr:cNvPr id="454" name="直線コネクタ 453"/>
        <xdr:cNvCxnSpPr/>
      </xdr:nvCxnSpPr>
      <xdr:spPr>
        <a:xfrm flipV="1">
          <a:off x="9639300" y="16913000"/>
          <a:ext cx="8382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106958</xdr:rowOff>
    </xdr:from>
    <xdr:to>
      <xdr:col>14</xdr:col>
      <xdr:colOff>28575</xdr:colOff>
      <xdr:row>98</xdr:row>
      <xdr:rowOff>112802</xdr:rowOff>
    </xdr:to>
    <xdr:cxnSp macro="">
      <xdr:nvCxnSpPr>
        <xdr:cNvPr id="457" name="直線コネクタ 456"/>
        <xdr:cNvCxnSpPr/>
      </xdr:nvCxnSpPr>
      <xdr:spPr>
        <a:xfrm>
          <a:off x="8750300" y="16909058"/>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1436</xdr:rowOff>
    </xdr:from>
    <xdr:ext cx="534377" cy="259045"/>
    <xdr:sp macro="" textlink="">
      <xdr:nvSpPr>
        <xdr:cNvPr id="459" name="テキスト ボックス 458"/>
        <xdr:cNvSpPr txBox="1"/>
      </xdr:nvSpPr>
      <xdr:spPr>
        <a:xfrm>
          <a:off x="9372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106958</xdr:rowOff>
    </xdr:from>
    <xdr:to>
      <xdr:col>12</xdr:col>
      <xdr:colOff>511175</xdr:colOff>
      <xdr:row>98</xdr:row>
      <xdr:rowOff>116695</xdr:rowOff>
    </xdr:to>
    <xdr:cxnSp macro="">
      <xdr:nvCxnSpPr>
        <xdr:cNvPr id="460" name="直線コネクタ 459"/>
        <xdr:cNvCxnSpPr/>
      </xdr:nvCxnSpPr>
      <xdr:spPr>
        <a:xfrm flipV="1">
          <a:off x="7861300" y="16909058"/>
          <a:ext cx="8890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1016</xdr:rowOff>
    </xdr:from>
    <xdr:ext cx="534377" cy="259045"/>
    <xdr:sp macro="" textlink="">
      <xdr:nvSpPr>
        <xdr:cNvPr id="462" name="テキスト ボックス 461"/>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116695</xdr:rowOff>
    </xdr:from>
    <xdr:to>
      <xdr:col>11</xdr:col>
      <xdr:colOff>307975</xdr:colOff>
      <xdr:row>98</xdr:row>
      <xdr:rowOff>117672</xdr:rowOff>
    </xdr:to>
    <xdr:cxnSp macro="">
      <xdr:nvCxnSpPr>
        <xdr:cNvPr id="463" name="直線コネクタ 462"/>
        <xdr:cNvCxnSpPr/>
      </xdr:nvCxnSpPr>
      <xdr:spPr>
        <a:xfrm flipV="1">
          <a:off x="6972300" y="16918795"/>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6300</xdr:rowOff>
    </xdr:from>
    <xdr:ext cx="534377" cy="259045"/>
    <xdr:sp macro="" textlink="">
      <xdr:nvSpPr>
        <xdr:cNvPr id="465" name="テキスト ボックス 464"/>
        <xdr:cNvSpPr txBox="1"/>
      </xdr:nvSpPr>
      <xdr:spPr>
        <a:xfrm>
          <a:off x="7594111" y="16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6906</xdr:rowOff>
    </xdr:from>
    <xdr:ext cx="534377" cy="259045"/>
    <xdr:sp macro="" textlink="">
      <xdr:nvSpPr>
        <xdr:cNvPr id="467" name="テキスト ボックス 466"/>
        <xdr:cNvSpPr txBox="1"/>
      </xdr:nvSpPr>
      <xdr:spPr>
        <a:xfrm>
          <a:off x="6705111" y="166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60100</xdr:rowOff>
    </xdr:from>
    <xdr:to>
      <xdr:col>15</xdr:col>
      <xdr:colOff>231775</xdr:colOff>
      <xdr:row>98</xdr:row>
      <xdr:rowOff>161700</xdr:rowOff>
    </xdr:to>
    <xdr:sp macro="" textlink="">
      <xdr:nvSpPr>
        <xdr:cNvPr id="473" name="円/楕円 472"/>
        <xdr:cNvSpPr/>
      </xdr:nvSpPr>
      <xdr:spPr>
        <a:xfrm>
          <a:off x="10426700" y="168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26267</xdr:rowOff>
    </xdr:from>
    <xdr:ext cx="534377" cy="259045"/>
    <xdr:sp macro="" textlink="">
      <xdr:nvSpPr>
        <xdr:cNvPr id="474" name="土木費該当値テキスト"/>
        <xdr:cNvSpPr txBox="1"/>
      </xdr:nvSpPr>
      <xdr:spPr>
        <a:xfrm>
          <a:off x="10528300" y="168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62,992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62002</xdr:rowOff>
    </xdr:from>
    <xdr:to>
      <xdr:col>14</xdr:col>
      <xdr:colOff>79375</xdr:colOff>
      <xdr:row>98</xdr:row>
      <xdr:rowOff>163602</xdr:rowOff>
    </xdr:to>
    <xdr:sp macro="" textlink="">
      <xdr:nvSpPr>
        <xdr:cNvPr id="475" name="円/楕円 474"/>
        <xdr:cNvSpPr/>
      </xdr:nvSpPr>
      <xdr:spPr>
        <a:xfrm>
          <a:off x="9588500" y="168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154729</xdr:rowOff>
    </xdr:from>
    <xdr:ext cx="534377" cy="259045"/>
    <xdr:sp macro="" textlink="">
      <xdr:nvSpPr>
        <xdr:cNvPr id="476" name="テキスト ボックス 475"/>
        <xdr:cNvSpPr txBox="1"/>
      </xdr:nvSpPr>
      <xdr:spPr>
        <a:xfrm>
          <a:off x="9372111" y="1695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58,832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56158</xdr:rowOff>
    </xdr:from>
    <xdr:to>
      <xdr:col>12</xdr:col>
      <xdr:colOff>561975</xdr:colOff>
      <xdr:row>98</xdr:row>
      <xdr:rowOff>157758</xdr:rowOff>
    </xdr:to>
    <xdr:sp macro="" textlink="">
      <xdr:nvSpPr>
        <xdr:cNvPr id="477" name="円/楕円 476"/>
        <xdr:cNvSpPr/>
      </xdr:nvSpPr>
      <xdr:spPr>
        <a:xfrm>
          <a:off x="8699500" y="168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148885</xdr:rowOff>
    </xdr:from>
    <xdr:ext cx="534377" cy="259045"/>
    <xdr:sp macro="" textlink="">
      <xdr:nvSpPr>
        <xdr:cNvPr id="478" name="テキスト ボックス 477"/>
        <xdr:cNvSpPr txBox="1"/>
      </xdr:nvSpPr>
      <xdr:spPr>
        <a:xfrm>
          <a:off x="8483111" y="1695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65895</xdr:rowOff>
    </xdr:from>
    <xdr:to>
      <xdr:col>11</xdr:col>
      <xdr:colOff>358775</xdr:colOff>
      <xdr:row>98</xdr:row>
      <xdr:rowOff>167495</xdr:rowOff>
    </xdr:to>
    <xdr:sp macro="" textlink="">
      <xdr:nvSpPr>
        <xdr:cNvPr id="479" name="円/楕円 478"/>
        <xdr:cNvSpPr/>
      </xdr:nvSpPr>
      <xdr:spPr>
        <a:xfrm>
          <a:off x="7810500" y="168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158622</xdr:rowOff>
    </xdr:from>
    <xdr:ext cx="534377" cy="259045"/>
    <xdr:sp macro="" textlink="">
      <xdr:nvSpPr>
        <xdr:cNvPr id="480" name="テキスト ボックス 479"/>
        <xdr:cNvSpPr txBox="1"/>
      </xdr:nvSpPr>
      <xdr:spPr>
        <a:xfrm>
          <a:off x="7594111" y="1696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50,318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66872</xdr:rowOff>
    </xdr:from>
    <xdr:to>
      <xdr:col>10</xdr:col>
      <xdr:colOff>155575</xdr:colOff>
      <xdr:row>98</xdr:row>
      <xdr:rowOff>168472</xdr:rowOff>
    </xdr:to>
    <xdr:sp macro="" textlink="">
      <xdr:nvSpPr>
        <xdr:cNvPr id="481" name="円/楕円 480"/>
        <xdr:cNvSpPr/>
      </xdr:nvSpPr>
      <xdr:spPr>
        <a:xfrm>
          <a:off x="6921500" y="168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159599</xdr:rowOff>
    </xdr:from>
    <xdr:ext cx="534377" cy="259045"/>
    <xdr:sp macro="" textlink="">
      <xdr:nvSpPr>
        <xdr:cNvPr id="482" name="テキスト ボックス 481"/>
        <xdr:cNvSpPr txBox="1"/>
      </xdr:nvSpPr>
      <xdr:spPr>
        <a:xfrm>
          <a:off x="6705111" y="1696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107859</xdr:rowOff>
    </xdr:from>
    <xdr:to>
      <xdr:col>23</xdr:col>
      <xdr:colOff>517525</xdr:colOff>
      <xdr:row>37</xdr:row>
      <xdr:rowOff>122702</xdr:rowOff>
    </xdr:to>
    <xdr:cxnSp macro="">
      <xdr:nvCxnSpPr>
        <xdr:cNvPr id="513" name="直線コネクタ 512"/>
        <xdr:cNvCxnSpPr/>
      </xdr:nvCxnSpPr>
      <xdr:spPr>
        <a:xfrm flipV="1">
          <a:off x="15481300" y="6451509"/>
          <a:ext cx="8382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73635</xdr:rowOff>
    </xdr:from>
    <xdr:to>
      <xdr:col>22</xdr:col>
      <xdr:colOff>365125</xdr:colOff>
      <xdr:row>37</xdr:row>
      <xdr:rowOff>122702</xdr:rowOff>
    </xdr:to>
    <xdr:cxnSp macro="">
      <xdr:nvCxnSpPr>
        <xdr:cNvPr id="516" name="直線コネクタ 515"/>
        <xdr:cNvCxnSpPr/>
      </xdr:nvCxnSpPr>
      <xdr:spPr>
        <a:xfrm>
          <a:off x="14592300" y="6417285"/>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129777</xdr:rowOff>
    </xdr:from>
    <xdr:ext cx="534377" cy="259045"/>
    <xdr:sp macro="" textlink="">
      <xdr:nvSpPr>
        <xdr:cNvPr id="518" name="テキスト ボックス 517"/>
        <xdr:cNvSpPr txBox="1"/>
      </xdr:nvSpPr>
      <xdr:spPr>
        <a:xfrm>
          <a:off x="15214111" y="5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162037</xdr:rowOff>
    </xdr:from>
    <xdr:to>
      <xdr:col>21</xdr:col>
      <xdr:colOff>161925</xdr:colOff>
      <xdr:row>37</xdr:row>
      <xdr:rowOff>73635</xdr:rowOff>
    </xdr:to>
    <xdr:cxnSp macro="">
      <xdr:nvCxnSpPr>
        <xdr:cNvPr id="519" name="直線コネクタ 518"/>
        <xdr:cNvCxnSpPr/>
      </xdr:nvCxnSpPr>
      <xdr:spPr>
        <a:xfrm>
          <a:off x="13703300" y="6162787"/>
          <a:ext cx="889000" cy="2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143215</xdr:rowOff>
    </xdr:from>
    <xdr:ext cx="534377" cy="259045"/>
    <xdr:sp macro="" textlink="">
      <xdr:nvSpPr>
        <xdr:cNvPr id="521" name="テキスト ボックス 520"/>
        <xdr:cNvSpPr txBox="1"/>
      </xdr:nvSpPr>
      <xdr:spPr>
        <a:xfrm>
          <a:off x="14325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162037</xdr:rowOff>
    </xdr:from>
    <xdr:to>
      <xdr:col>19</xdr:col>
      <xdr:colOff>644525</xdr:colOff>
      <xdr:row>37</xdr:row>
      <xdr:rowOff>97915</xdr:rowOff>
    </xdr:to>
    <xdr:cxnSp macro="">
      <xdr:nvCxnSpPr>
        <xdr:cNvPr id="522" name="直線コネクタ 521"/>
        <xdr:cNvCxnSpPr/>
      </xdr:nvCxnSpPr>
      <xdr:spPr>
        <a:xfrm flipV="1">
          <a:off x="12814300" y="6162787"/>
          <a:ext cx="889000" cy="27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154228</xdr:rowOff>
    </xdr:from>
    <xdr:ext cx="534377" cy="259045"/>
    <xdr:sp macro="" textlink="">
      <xdr:nvSpPr>
        <xdr:cNvPr id="524" name="テキスト ボックス 523"/>
        <xdr:cNvSpPr txBox="1"/>
      </xdr:nvSpPr>
      <xdr:spPr>
        <a:xfrm>
          <a:off x="13436111" y="63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60494</xdr:rowOff>
    </xdr:from>
    <xdr:ext cx="534377" cy="259045"/>
    <xdr:sp macro="" textlink="">
      <xdr:nvSpPr>
        <xdr:cNvPr id="526" name="テキスト ボックス 525"/>
        <xdr:cNvSpPr txBox="1"/>
      </xdr:nvSpPr>
      <xdr:spPr>
        <a:xfrm>
          <a:off x="12547111" y="606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57059</xdr:rowOff>
    </xdr:from>
    <xdr:to>
      <xdr:col>23</xdr:col>
      <xdr:colOff>568325</xdr:colOff>
      <xdr:row>37</xdr:row>
      <xdr:rowOff>158659</xdr:rowOff>
    </xdr:to>
    <xdr:sp macro="" textlink="">
      <xdr:nvSpPr>
        <xdr:cNvPr id="532" name="円/楕円 531"/>
        <xdr:cNvSpPr/>
      </xdr:nvSpPr>
      <xdr:spPr>
        <a:xfrm>
          <a:off x="16268700" y="64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143436</xdr:rowOff>
    </xdr:from>
    <xdr:ext cx="534377" cy="259045"/>
    <xdr:sp macro="" textlink="">
      <xdr:nvSpPr>
        <xdr:cNvPr id="533" name="消防費該当値テキスト"/>
        <xdr:cNvSpPr txBox="1"/>
      </xdr:nvSpPr>
      <xdr:spPr>
        <a:xfrm>
          <a:off x="16370300" y="631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20,450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71902</xdr:rowOff>
    </xdr:from>
    <xdr:to>
      <xdr:col>22</xdr:col>
      <xdr:colOff>415925</xdr:colOff>
      <xdr:row>38</xdr:row>
      <xdr:rowOff>2052</xdr:rowOff>
    </xdr:to>
    <xdr:sp macro="" textlink="">
      <xdr:nvSpPr>
        <xdr:cNvPr id="534" name="円/楕円 533"/>
        <xdr:cNvSpPr/>
      </xdr:nvSpPr>
      <xdr:spPr>
        <a:xfrm>
          <a:off x="15430500" y="64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164629</xdr:rowOff>
    </xdr:from>
    <xdr:ext cx="534377" cy="259045"/>
    <xdr:sp macro="" textlink="">
      <xdr:nvSpPr>
        <xdr:cNvPr id="535" name="テキスト ボックス 534"/>
        <xdr:cNvSpPr txBox="1"/>
      </xdr:nvSpPr>
      <xdr:spPr>
        <a:xfrm>
          <a:off x="15214111" y="650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22835</xdr:rowOff>
    </xdr:from>
    <xdr:to>
      <xdr:col>21</xdr:col>
      <xdr:colOff>212725</xdr:colOff>
      <xdr:row>37</xdr:row>
      <xdr:rowOff>124435</xdr:rowOff>
    </xdr:to>
    <xdr:sp macro="" textlink="">
      <xdr:nvSpPr>
        <xdr:cNvPr id="536" name="円/楕円 535"/>
        <xdr:cNvSpPr/>
      </xdr:nvSpPr>
      <xdr:spPr>
        <a:xfrm>
          <a:off x="14541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115562</xdr:rowOff>
    </xdr:from>
    <xdr:ext cx="534377" cy="259045"/>
    <xdr:sp macro="" textlink="">
      <xdr:nvSpPr>
        <xdr:cNvPr id="537" name="テキスト ボックス 536"/>
        <xdr:cNvSpPr txBox="1"/>
      </xdr:nvSpPr>
      <xdr:spPr>
        <a:xfrm>
          <a:off x="14325111" y="64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111237</xdr:rowOff>
    </xdr:from>
    <xdr:to>
      <xdr:col>20</xdr:col>
      <xdr:colOff>9525</xdr:colOff>
      <xdr:row>36</xdr:row>
      <xdr:rowOff>41387</xdr:rowOff>
    </xdr:to>
    <xdr:sp macro="" textlink="">
      <xdr:nvSpPr>
        <xdr:cNvPr id="538" name="円/楕円 537"/>
        <xdr:cNvSpPr/>
      </xdr:nvSpPr>
      <xdr:spPr>
        <a:xfrm>
          <a:off x="13652500" y="61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57914</xdr:rowOff>
    </xdr:from>
    <xdr:ext cx="534377" cy="259045"/>
    <xdr:sp macro="" textlink="">
      <xdr:nvSpPr>
        <xdr:cNvPr id="539" name="テキスト ボックス 538"/>
        <xdr:cNvSpPr txBox="1"/>
      </xdr:nvSpPr>
      <xdr:spPr>
        <a:xfrm>
          <a:off x="13436111" y="588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47115</xdr:rowOff>
    </xdr:from>
    <xdr:to>
      <xdr:col>18</xdr:col>
      <xdr:colOff>492125</xdr:colOff>
      <xdr:row>37</xdr:row>
      <xdr:rowOff>148715</xdr:rowOff>
    </xdr:to>
    <xdr:sp macro="" textlink="">
      <xdr:nvSpPr>
        <xdr:cNvPr id="540" name="円/楕円 539"/>
        <xdr:cNvSpPr/>
      </xdr:nvSpPr>
      <xdr:spPr>
        <a:xfrm>
          <a:off x="12763500" y="63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139842</xdr:rowOff>
    </xdr:from>
    <xdr:ext cx="534377" cy="259045"/>
    <xdr:sp macro="" textlink="">
      <xdr:nvSpPr>
        <xdr:cNvPr id="541" name="テキスト ボックス 540"/>
        <xdr:cNvSpPr txBox="1"/>
      </xdr:nvSpPr>
      <xdr:spPr>
        <a:xfrm>
          <a:off x="12547111" y="64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129335</xdr:rowOff>
    </xdr:from>
    <xdr:to>
      <xdr:col>23</xdr:col>
      <xdr:colOff>517525</xdr:colOff>
      <xdr:row>56</xdr:row>
      <xdr:rowOff>170443</xdr:rowOff>
    </xdr:to>
    <xdr:cxnSp macro="">
      <xdr:nvCxnSpPr>
        <xdr:cNvPr id="572" name="直線コネクタ 571"/>
        <xdr:cNvCxnSpPr/>
      </xdr:nvCxnSpPr>
      <xdr:spPr>
        <a:xfrm flipV="1">
          <a:off x="15481300" y="9730535"/>
          <a:ext cx="838200" cy="4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130158</xdr:rowOff>
    </xdr:from>
    <xdr:to>
      <xdr:col>22</xdr:col>
      <xdr:colOff>365125</xdr:colOff>
      <xdr:row>56</xdr:row>
      <xdr:rowOff>170443</xdr:rowOff>
    </xdr:to>
    <xdr:cxnSp macro="">
      <xdr:nvCxnSpPr>
        <xdr:cNvPr id="575" name="直線コネクタ 574"/>
        <xdr:cNvCxnSpPr/>
      </xdr:nvCxnSpPr>
      <xdr:spPr>
        <a:xfrm>
          <a:off x="14592300" y="9731358"/>
          <a:ext cx="889000" cy="4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5214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22487</xdr:rowOff>
    </xdr:from>
    <xdr:to>
      <xdr:col>21</xdr:col>
      <xdr:colOff>161925</xdr:colOff>
      <xdr:row>56</xdr:row>
      <xdr:rowOff>130158</xdr:rowOff>
    </xdr:to>
    <xdr:cxnSp macro="">
      <xdr:nvCxnSpPr>
        <xdr:cNvPr id="578" name="直線コネクタ 577"/>
        <xdr:cNvCxnSpPr/>
      </xdr:nvCxnSpPr>
      <xdr:spPr>
        <a:xfrm>
          <a:off x="13703300" y="9623687"/>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10432</xdr:rowOff>
    </xdr:from>
    <xdr:ext cx="534377" cy="259045"/>
    <xdr:sp macro="" textlink="">
      <xdr:nvSpPr>
        <xdr:cNvPr id="580" name="テキスト ボックス 579"/>
        <xdr:cNvSpPr txBox="1"/>
      </xdr:nvSpPr>
      <xdr:spPr>
        <a:xfrm>
          <a:off x="14325111" y="97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135540</xdr:rowOff>
    </xdr:from>
    <xdr:to>
      <xdr:col>19</xdr:col>
      <xdr:colOff>644525</xdr:colOff>
      <xdr:row>56</xdr:row>
      <xdr:rowOff>22487</xdr:rowOff>
    </xdr:to>
    <xdr:cxnSp macro="">
      <xdr:nvCxnSpPr>
        <xdr:cNvPr id="581" name="直線コネクタ 580"/>
        <xdr:cNvCxnSpPr/>
      </xdr:nvCxnSpPr>
      <xdr:spPr>
        <a:xfrm>
          <a:off x="12814300" y="9393840"/>
          <a:ext cx="889000" cy="22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39575</xdr:rowOff>
    </xdr:from>
    <xdr:ext cx="534377" cy="259045"/>
    <xdr:sp macro="" textlink="">
      <xdr:nvSpPr>
        <xdr:cNvPr id="583" name="テキスト ボックス 582"/>
        <xdr:cNvSpPr txBox="1"/>
      </xdr:nvSpPr>
      <xdr:spPr>
        <a:xfrm>
          <a:off x="13436111" y="98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45251</xdr:rowOff>
    </xdr:from>
    <xdr:ext cx="534377" cy="259045"/>
    <xdr:sp macro="" textlink="">
      <xdr:nvSpPr>
        <xdr:cNvPr id="585" name="テキスト ボックス 584"/>
        <xdr:cNvSpPr txBox="1"/>
      </xdr:nvSpPr>
      <xdr:spPr>
        <a:xfrm>
          <a:off x="12547111" y="98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78535</xdr:rowOff>
    </xdr:from>
    <xdr:to>
      <xdr:col>23</xdr:col>
      <xdr:colOff>568325</xdr:colOff>
      <xdr:row>57</xdr:row>
      <xdr:rowOff>8685</xdr:rowOff>
    </xdr:to>
    <xdr:sp macro="" textlink="">
      <xdr:nvSpPr>
        <xdr:cNvPr id="591" name="円/楕円 590"/>
        <xdr:cNvSpPr/>
      </xdr:nvSpPr>
      <xdr:spPr>
        <a:xfrm>
          <a:off x="16268700" y="967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101412</xdr:rowOff>
    </xdr:from>
    <xdr:ext cx="534377" cy="259045"/>
    <xdr:sp macro="" textlink="">
      <xdr:nvSpPr>
        <xdr:cNvPr id="592" name="教育費該当値テキスト"/>
        <xdr:cNvSpPr txBox="1"/>
      </xdr:nvSpPr>
      <xdr:spPr>
        <a:xfrm>
          <a:off x="16370300" y="95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74,087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119643</xdr:rowOff>
    </xdr:from>
    <xdr:to>
      <xdr:col>22</xdr:col>
      <xdr:colOff>415925</xdr:colOff>
      <xdr:row>57</xdr:row>
      <xdr:rowOff>49793</xdr:rowOff>
    </xdr:to>
    <xdr:sp macro="" textlink="">
      <xdr:nvSpPr>
        <xdr:cNvPr id="593" name="円/楕円 592"/>
        <xdr:cNvSpPr/>
      </xdr:nvSpPr>
      <xdr:spPr>
        <a:xfrm>
          <a:off x="15430500" y="97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40920</xdr:rowOff>
    </xdr:from>
    <xdr:ext cx="534377" cy="259045"/>
    <xdr:sp macro="" textlink="">
      <xdr:nvSpPr>
        <xdr:cNvPr id="594" name="テキスト ボックス 593"/>
        <xdr:cNvSpPr txBox="1"/>
      </xdr:nvSpPr>
      <xdr:spPr>
        <a:xfrm>
          <a:off x="15214111" y="981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79358</xdr:rowOff>
    </xdr:from>
    <xdr:to>
      <xdr:col>21</xdr:col>
      <xdr:colOff>212725</xdr:colOff>
      <xdr:row>57</xdr:row>
      <xdr:rowOff>9508</xdr:rowOff>
    </xdr:to>
    <xdr:sp macro="" textlink="">
      <xdr:nvSpPr>
        <xdr:cNvPr id="595" name="円/楕円 594"/>
        <xdr:cNvSpPr/>
      </xdr:nvSpPr>
      <xdr:spPr>
        <a:xfrm>
          <a:off x="14541500" y="96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26035</xdr:rowOff>
    </xdr:from>
    <xdr:ext cx="534377" cy="259045"/>
    <xdr:sp macro="" textlink="">
      <xdr:nvSpPr>
        <xdr:cNvPr id="596" name="テキスト ボックス 595"/>
        <xdr:cNvSpPr txBox="1"/>
      </xdr:nvSpPr>
      <xdr:spPr>
        <a:xfrm>
          <a:off x="14325111" y="945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143137</xdr:rowOff>
    </xdr:from>
    <xdr:to>
      <xdr:col>20</xdr:col>
      <xdr:colOff>9525</xdr:colOff>
      <xdr:row>56</xdr:row>
      <xdr:rowOff>73287</xdr:rowOff>
    </xdr:to>
    <xdr:sp macro="" textlink="">
      <xdr:nvSpPr>
        <xdr:cNvPr id="597" name="円/楕円 596"/>
        <xdr:cNvSpPr/>
      </xdr:nvSpPr>
      <xdr:spPr>
        <a:xfrm>
          <a:off x="13652500" y="957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89814</xdr:rowOff>
    </xdr:from>
    <xdr:ext cx="534377" cy="259045"/>
    <xdr:sp macro="" textlink="">
      <xdr:nvSpPr>
        <xdr:cNvPr id="598" name="テキスト ボックス 597"/>
        <xdr:cNvSpPr txBox="1"/>
      </xdr:nvSpPr>
      <xdr:spPr>
        <a:xfrm>
          <a:off x="13436111" y="934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90,446</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84740</xdr:rowOff>
    </xdr:from>
    <xdr:to>
      <xdr:col>18</xdr:col>
      <xdr:colOff>492125</xdr:colOff>
      <xdr:row>55</xdr:row>
      <xdr:rowOff>14890</xdr:rowOff>
    </xdr:to>
    <xdr:sp macro="" textlink="">
      <xdr:nvSpPr>
        <xdr:cNvPr id="599" name="円/楕円 598"/>
        <xdr:cNvSpPr/>
      </xdr:nvSpPr>
      <xdr:spPr>
        <a:xfrm>
          <a:off x="12763500" y="93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53</xdr:row>
      <xdr:rowOff>31417</xdr:rowOff>
    </xdr:from>
    <xdr:ext cx="599010" cy="259045"/>
    <xdr:sp macro="" textlink="">
      <xdr:nvSpPr>
        <xdr:cNvPr id="600" name="テキスト ボックス 599"/>
        <xdr:cNvSpPr txBox="1"/>
      </xdr:nvSpPr>
      <xdr:spPr>
        <a:xfrm>
          <a:off x="12514794" y="911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125,637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143397</xdr:rowOff>
    </xdr:from>
    <xdr:to>
      <xdr:col>23</xdr:col>
      <xdr:colOff>517525</xdr:colOff>
      <xdr:row>78</xdr:row>
      <xdr:rowOff>18920</xdr:rowOff>
    </xdr:to>
    <xdr:cxnSp macro="">
      <xdr:nvCxnSpPr>
        <xdr:cNvPr id="625" name="直線コネクタ 624"/>
        <xdr:cNvCxnSpPr/>
      </xdr:nvCxnSpPr>
      <xdr:spPr>
        <a:xfrm>
          <a:off x="15481300" y="13345047"/>
          <a:ext cx="838200" cy="4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102015</xdr:rowOff>
    </xdr:from>
    <xdr:to>
      <xdr:col>22</xdr:col>
      <xdr:colOff>365125</xdr:colOff>
      <xdr:row>77</xdr:row>
      <xdr:rowOff>143397</xdr:rowOff>
    </xdr:to>
    <xdr:cxnSp macro="">
      <xdr:nvCxnSpPr>
        <xdr:cNvPr id="628" name="直線コネクタ 627"/>
        <xdr:cNvCxnSpPr/>
      </xdr:nvCxnSpPr>
      <xdr:spPr>
        <a:xfrm>
          <a:off x="14592300" y="13303665"/>
          <a:ext cx="889000" cy="4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22444</xdr:rowOff>
    </xdr:from>
    <xdr:ext cx="534377" cy="259045"/>
    <xdr:sp macro="" textlink="">
      <xdr:nvSpPr>
        <xdr:cNvPr id="630" name="テキスト ボックス 629"/>
        <xdr:cNvSpPr txBox="1"/>
      </xdr:nvSpPr>
      <xdr:spPr>
        <a:xfrm>
          <a:off x="15214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101603</xdr:rowOff>
    </xdr:from>
    <xdr:to>
      <xdr:col>21</xdr:col>
      <xdr:colOff>161925</xdr:colOff>
      <xdr:row>77</xdr:row>
      <xdr:rowOff>102015</xdr:rowOff>
    </xdr:to>
    <xdr:cxnSp macro="">
      <xdr:nvCxnSpPr>
        <xdr:cNvPr id="631" name="直線コネクタ 630"/>
        <xdr:cNvCxnSpPr/>
      </xdr:nvCxnSpPr>
      <xdr:spPr>
        <a:xfrm>
          <a:off x="13703300" y="13303253"/>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14812</xdr:rowOff>
    </xdr:from>
    <xdr:ext cx="469744" cy="259045"/>
    <xdr:sp macro="" textlink="">
      <xdr:nvSpPr>
        <xdr:cNvPr id="633" name="テキスト ボックス 632"/>
        <xdr:cNvSpPr txBox="1"/>
      </xdr:nvSpPr>
      <xdr:spPr>
        <a:xfrm>
          <a:off x="14357427" y="1338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145661</xdr:rowOff>
    </xdr:from>
    <xdr:to>
      <xdr:col>19</xdr:col>
      <xdr:colOff>644525</xdr:colOff>
      <xdr:row>77</xdr:row>
      <xdr:rowOff>101603</xdr:rowOff>
    </xdr:to>
    <xdr:cxnSp macro="">
      <xdr:nvCxnSpPr>
        <xdr:cNvPr id="634" name="直線コネクタ 633"/>
        <xdr:cNvCxnSpPr/>
      </xdr:nvCxnSpPr>
      <xdr:spPr>
        <a:xfrm>
          <a:off x="12814300" y="13175861"/>
          <a:ext cx="889000" cy="1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13921</xdr:rowOff>
    </xdr:from>
    <xdr:ext cx="469744" cy="259045"/>
    <xdr:sp macro="" textlink="">
      <xdr:nvSpPr>
        <xdr:cNvPr id="636" name="テキスト ボックス 635"/>
        <xdr:cNvSpPr txBox="1"/>
      </xdr:nvSpPr>
      <xdr:spPr>
        <a:xfrm>
          <a:off x="13468427" y="133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18172</xdr:rowOff>
    </xdr:from>
    <xdr:ext cx="469744" cy="259045"/>
    <xdr:sp macro="" textlink="">
      <xdr:nvSpPr>
        <xdr:cNvPr id="638" name="テキスト ボックス 637"/>
        <xdr:cNvSpPr txBox="1"/>
      </xdr:nvSpPr>
      <xdr:spPr>
        <a:xfrm>
          <a:off x="12579427" y="1339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139570</xdr:rowOff>
    </xdr:from>
    <xdr:to>
      <xdr:col>23</xdr:col>
      <xdr:colOff>568325</xdr:colOff>
      <xdr:row>78</xdr:row>
      <xdr:rowOff>69720</xdr:rowOff>
    </xdr:to>
    <xdr:sp macro="" textlink="">
      <xdr:nvSpPr>
        <xdr:cNvPr id="644" name="円/楕円 643"/>
        <xdr:cNvSpPr/>
      </xdr:nvSpPr>
      <xdr:spPr>
        <a:xfrm>
          <a:off x="16268700" y="133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87845</xdr:rowOff>
    </xdr:from>
    <xdr:ext cx="469744" cy="259045"/>
    <xdr:sp macro="" textlink="">
      <xdr:nvSpPr>
        <xdr:cNvPr id="645" name="災害復旧費該当値テキスト"/>
        <xdr:cNvSpPr txBox="1"/>
      </xdr:nvSpPr>
      <xdr:spPr>
        <a:xfrm>
          <a:off x="16370300" y="1328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92597</xdr:rowOff>
    </xdr:from>
    <xdr:to>
      <xdr:col>22</xdr:col>
      <xdr:colOff>415925</xdr:colOff>
      <xdr:row>78</xdr:row>
      <xdr:rowOff>22747</xdr:rowOff>
    </xdr:to>
    <xdr:sp macro="" textlink="">
      <xdr:nvSpPr>
        <xdr:cNvPr id="646" name="円/楕円 645"/>
        <xdr:cNvSpPr/>
      </xdr:nvSpPr>
      <xdr:spPr>
        <a:xfrm>
          <a:off x="15430500" y="1329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13874</xdr:rowOff>
    </xdr:from>
    <xdr:ext cx="469744" cy="259045"/>
    <xdr:sp macro="" textlink="">
      <xdr:nvSpPr>
        <xdr:cNvPr id="647" name="テキスト ボックス 646"/>
        <xdr:cNvSpPr txBox="1"/>
      </xdr:nvSpPr>
      <xdr:spPr>
        <a:xfrm>
          <a:off x="15246427" y="133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51215</xdr:rowOff>
    </xdr:from>
    <xdr:to>
      <xdr:col>21</xdr:col>
      <xdr:colOff>212725</xdr:colOff>
      <xdr:row>77</xdr:row>
      <xdr:rowOff>152815</xdr:rowOff>
    </xdr:to>
    <xdr:sp macro="" textlink="">
      <xdr:nvSpPr>
        <xdr:cNvPr id="648" name="円/楕円 647"/>
        <xdr:cNvSpPr/>
      </xdr:nvSpPr>
      <xdr:spPr>
        <a:xfrm>
          <a:off x="14541500" y="132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169342</xdr:rowOff>
    </xdr:from>
    <xdr:ext cx="534377" cy="259045"/>
    <xdr:sp macro="" textlink="">
      <xdr:nvSpPr>
        <xdr:cNvPr id="649" name="テキスト ボックス 648"/>
        <xdr:cNvSpPr txBox="1"/>
      </xdr:nvSpPr>
      <xdr:spPr>
        <a:xfrm>
          <a:off x="14325111" y="1302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50803</xdr:rowOff>
    </xdr:from>
    <xdr:to>
      <xdr:col>20</xdr:col>
      <xdr:colOff>9525</xdr:colOff>
      <xdr:row>77</xdr:row>
      <xdr:rowOff>152403</xdr:rowOff>
    </xdr:to>
    <xdr:sp macro="" textlink="">
      <xdr:nvSpPr>
        <xdr:cNvPr id="650" name="円/楕円 649"/>
        <xdr:cNvSpPr/>
      </xdr:nvSpPr>
      <xdr:spPr>
        <a:xfrm>
          <a:off x="13652500" y="132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168930</xdr:rowOff>
    </xdr:from>
    <xdr:ext cx="534377" cy="259045"/>
    <xdr:sp macro="" textlink="">
      <xdr:nvSpPr>
        <xdr:cNvPr id="651" name="テキスト ボックス 650"/>
        <xdr:cNvSpPr txBox="1"/>
      </xdr:nvSpPr>
      <xdr:spPr>
        <a:xfrm>
          <a:off x="13436111" y="1302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94861</xdr:rowOff>
    </xdr:from>
    <xdr:to>
      <xdr:col>18</xdr:col>
      <xdr:colOff>492125</xdr:colOff>
      <xdr:row>77</xdr:row>
      <xdr:rowOff>25011</xdr:rowOff>
    </xdr:to>
    <xdr:sp macro="" textlink="">
      <xdr:nvSpPr>
        <xdr:cNvPr id="652" name="円/楕円 651"/>
        <xdr:cNvSpPr/>
      </xdr:nvSpPr>
      <xdr:spPr>
        <a:xfrm>
          <a:off x="12763500" y="131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41538</xdr:rowOff>
    </xdr:from>
    <xdr:ext cx="534377" cy="259045"/>
    <xdr:sp macro="" textlink="">
      <xdr:nvSpPr>
        <xdr:cNvPr id="653" name="テキスト ボックス 652"/>
        <xdr:cNvSpPr txBox="1"/>
      </xdr:nvSpPr>
      <xdr:spPr>
        <a:xfrm>
          <a:off x="12547111" y="129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8655</xdr:rowOff>
    </xdr:from>
    <xdr:to>
      <xdr:col>23</xdr:col>
      <xdr:colOff>517525</xdr:colOff>
      <xdr:row>96</xdr:row>
      <xdr:rowOff>14901</xdr:rowOff>
    </xdr:to>
    <xdr:cxnSp macro="">
      <xdr:nvCxnSpPr>
        <xdr:cNvPr id="678" name="直線コネクタ 677"/>
        <xdr:cNvCxnSpPr/>
      </xdr:nvCxnSpPr>
      <xdr:spPr>
        <a:xfrm flipV="1">
          <a:off x="15481300" y="16467855"/>
          <a:ext cx="8382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171183</xdr:rowOff>
    </xdr:from>
    <xdr:to>
      <xdr:col>22</xdr:col>
      <xdr:colOff>365125</xdr:colOff>
      <xdr:row>96</xdr:row>
      <xdr:rowOff>14901</xdr:rowOff>
    </xdr:to>
    <xdr:cxnSp macro="">
      <xdr:nvCxnSpPr>
        <xdr:cNvPr id="681" name="直線コネクタ 680"/>
        <xdr:cNvCxnSpPr/>
      </xdr:nvCxnSpPr>
      <xdr:spPr>
        <a:xfrm>
          <a:off x="14592300" y="16458933"/>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83" name="テキスト ボックス 682"/>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151564</xdr:rowOff>
    </xdr:from>
    <xdr:to>
      <xdr:col>21</xdr:col>
      <xdr:colOff>161925</xdr:colOff>
      <xdr:row>95</xdr:row>
      <xdr:rowOff>171183</xdr:rowOff>
    </xdr:to>
    <xdr:cxnSp macro="">
      <xdr:nvCxnSpPr>
        <xdr:cNvPr id="684" name="直線コネクタ 683"/>
        <xdr:cNvCxnSpPr/>
      </xdr:nvCxnSpPr>
      <xdr:spPr>
        <a:xfrm>
          <a:off x="13703300" y="16439314"/>
          <a:ext cx="889000" cy="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86" name="テキスト ボックス 685"/>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129036</xdr:rowOff>
    </xdr:from>
    <xdr:to>
      <xdr:col>19</xdr:col>
      <xdr:colOff>644525</xdr:colOff>
      <xdr:row>95</xdr:row>
      <xdr:rowOff>151564</xdr:rowOff>
    </xdr:to>
    <xdr:cxnSp macro="">
      <xdr:nvCxnSpPr>
        <xdr:cNvPr id="687" name="直線コネクタ 686"/>
        <xdr:cNvCxnSpPr/>
      </xdr:nvCxnSpPr>
      <xdr:spPr>
        <a:xfrm>
          <a:off x="12814300" y="16416786"/>
          <a:ext cx="889000" cy="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89" name="テキスト ボックス 688"/>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1" name="テキスト ボックス 690"/>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129305</xdr:rowOff>
    </xdr:from>
    <xdr:to>
      <xdr:col>23</xdr:col>
      <xdr:colOff>568325</xdr:colOff>
      <xdr:row>96</xdr:row>
      <xdr:rowOff>59455</xdr:rowOff>
    </xdr:to>
    <xdr:sp macro="" textlink="">
      <xdr:nvSpPr>
        <xdr:cNvPr id="697" name="円/楕円 696"/>
        <xdr:cNvSpPr/>
      </xdr:nvSpPr>
      <xdr:spPr>
        <a:xfrm>
          <a:off x="16268700" y="164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107732</xdr:rowOff>
    </xdr:from>
    <xdr:ext cx="534377" cy="259045"/>
    <xdr:sp macro="" textlink="">
      <xdr:nvSpPr>
        <xdr:cNvPr id="698" name="公債費該当値テキスト"/>
        <xdr:cNvSpPr txBox="1"/>
      </xdr:nvSpPr>
      <xdr:spPr>
        <a:xfrm>
          <a:off x="16370300"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62,930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135551</xdr:rowOff>
    </xdr:from>
    <xdr:to>
      <xdr:col>22</xdr:col>
      <xdr:colOff>415925</xdr:colOff>
      <xdr:row>96</xdr:row>
      <xdr:rowOff>65701</xdr:rowOff>
    </xdr:to>
    <xdr:sp macro="" textlink="">
      <xdr:nvSpPr>
        <xdr:cNvPr id="699" name="円/楕円 698"/>
        <xdr:cNvSpPr/>
      </xdr:nvSpPr>
      <xdr:spPr>
        <a:xfrm>
          <a:off x="15430500" y="1642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56828</xdr:rowOff>
    </xdr:from>
    <xdr:ext cx="534377" cy="259045"/>
    <xdr:sp macro="" textlink="">
      <xdr:nvSpPr>
        <xdr:cNvPr id="700" name="テキスト ボックス 699"/>
        <xdr:cNvSpPr txBox="1"/>
      </xdr:nvSpPr>
      <xdr:spPr>
        <a:xfrm>
          <a:off x="15214111" y="1651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120383</xdr:rowOff>
    </xdr:from>
    <xdr:to>
      <xdr:col>21</xdr:col>
      <xdr:colOff>212725</xdr:colOff>
      <xdr:row>96</xdr:row>
      <xdr:rowOff>50533</xdr:rowOff>
    </xdr:to>
    <xdr:sp macro="" textlink="">
      <xdr:nvSpPr>
        <xdr:cNvPr id="701" name="円/楕円 700"/>
        <xdr:cNvSpPr/>
      </xdr:nvSpPr>
      <xdr:spPr>
        <a:xfrm>
          <a:off x="14541500" y="164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41660</xdr:rowOff>
    </xdr:from>
    <xdr:ext cx="534377" cy="259045"/>
    <xdr:sp macro="" textlink="">
      <xdr:nvSpPr>
        <xdr:cNvPr id="702" name="テキスト ボックス 701"/>
        <xdr:cNvSpPr txBox="1"/>
      </xdr:nvSpPr>
      <xdr:spPr>
        <a:xfrm>
          <a:off x="14325111" y="1650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100764</xdr:rowOff>
    </xdr:from>
    <xdr:to>
      <xdr:col>20</xdr:col>
      <xdr:colOff>9525</xdr:colOff>
      <xdr:row>96</xdr:row>
      <xdr:rowOff>30914</xdr:rowOff>
    </xdr:to>
    <xdr:sp macro="" textlink="">
      <xdr:nvSpPr>
        <xdr:cNvPr id="703" name="円/楕円 702"/>
        <xdr:cNvSpPr/>
      </xdr:nvSpPr>
      <xdr:spPr>
        <a:xfrm>
          <a:off x="13652500" y="163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22041</xdr:rowOff>
    </xdr:from>
    <xdr:ext cx="534377" cy="259045"/>
    <xdr:sp macro="" textlink="">
      <xdr:nvSpPr>
        <xdr:cNvPr id="704" name="テキスト ボックス 703"/>
        <xdr:cNvSpPr txBox="1"/>
      </xdr:nvSpPr>
      <xdr:spPr>
        <a:xfrm>
          <a:off x="13436111" y="1648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78236</xdr:rowOff>
    </xdr:from>
    <xdr:to>
      <xdr:col>18</xdr:col>
      <xdr:colOff>492125</xdr:colOff>
      <xdr:row>96</xdr:row>
      <xdr:rowOff>8386</xdr:rowOff>
    </xdr:to>
    <xdr:sp macro="" textlink="">
      <xdr:nvSpPr>
        <xdr:cNvPr id="705" name="円/楕円 704"/>
        <xdr:cNvSpPr/>
      </xdr:nvSpPr>
      <xdr:spPr>
        <a:xfrm>
          <a:off x="12763500" y="1636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170963</xdr:rowOff>
    </xdr:from>
    <xdr:ext cx="534377" cy="259045"/>
    <xdr:sp macro="" textlink="">
      <xdr:nvSpPr>
        <xdr:cNvPr id="706" name="テキスト ボックス 705"/>
        <xdr:cNvSpPr txBox="1"/>
      </xdr:nvSpPr>
      <xdr:spPr>
        <a:xfrm>
          <a:off x="12547111" y="164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2113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20199427"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9310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教育費が住民一人当たり</a:t>
          </a:r>
          <a:r>
            <a:rPr kumimoji="1" lang="en-US" altLang="ja-JP" sz="1100">
              <a:solidFill>
                <a:schemeClr val="dk1"/>
              </a:solidFill>
              <a:effectLst/>
              <a:latin typeface="+mn-lt"/>
              <a:ea typeface="+mn-ea"/>
              <a:cs typeface="+mn-cs"/>
            </a:rPr>
            <a:t>74,087</a:t>
          </a:r>
          <a:r>
            <a:rPr kumimoji="1" lang="ja-JP" altLang="ja-JP" sz="1100">
              <a:solidFill>
                <a:schemeClr val="dk1"/>
              </a:solidFill>
              <a:effectLst/>
              <a:latin typeface="+mn-lt"/>
              <a:ea typeface="+mn-ea"/>
              <a:cs typeface="+mn-cs"/>
            </a:rPr>
            <a:t>円となっており、類似団体に比べ高くなっているのは、世界遺産登録推進経費及び文化財の公有化事業、保存修理事業費の増加、職員数の増による人件費が大きな要因となってる。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なお、世界遺産追加登録及び資産影響調査による整備費用が今後も増額となる予定である。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また、労働費が住民一人当たり</a:t>
          </a:r>
          <a:r>
            <a:rPr kumimoji="1" lang="en-US" altLang="ja-JP" sz="1100">
              <a:solidFill>
                <a:schemeClr val="dk1"/>
              </a:solidFill>
              <a:effectLst/>
              <a:latin typeface="+mn-lt"/>
              <a:ea typeface="+mn-ea"/>
              <a:cs typeface="+mn-cs"/>
            </a:rPr>
            <a:t>9,795</a:t>
          </a:r>
          <a:r>
            <a:rPr kumimoji="1" lang="ja-JP" altLang="ja-JP" sz="1100">
              <a:solidFill>
                <a:schemeClr val="dk1"/>
              </a:solidFill>
              <a:effectLst/>
              <a:latin typeface="+mn-lt"/>
              <a:ea typeface="+mn-ea"/>
              <a:cs typeface="+mn-cs"/>
            </a:rPr>
            <a:t>円となっており、類似団体に比べ高くなっているのは</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年度まで緊急雇用対策事業費を行っていたことが要因となっている。</a:t>
          </a:r>
          <a:endParaRPr lang="ja-JP" altLang="ja-JP" sz="1400">
            <a:effectLst/>
          </a:endParaRPr>
        </a:p>
        <a:p>
          <a:r>
            <a:rPr kumimoji="1" lang="ja-JP" altLang="ja-JP" sz="1100">
              <a:solidFill>
                <a:schemeClr val="dk1"/>
              </a:solidFill>
              <a:effectLst/>
              <a:latin typeface="+mn-lt"/>
              <a:ea typeface="+mn-ea"/>
              <a:cs typeface="+mn-cs"/>
            </a:rPr>
            <a:t>それ以外の目的については、類似団体に比べ低い。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財政調整基金は、適切な財源の確保と歳出の精査により取り崩しを回避し、平成２３年度から毎年度決算余剰金の積立により増加し、標準財政規模比は</a:t>
          </a:r>
          <a:r>
            <a:rPr kumimoji="1" lang="en-US" altLang="ja-JP" sz="1100">
              <a:solidFill>
                <a:schemeClr val="dk1"/>
              </a:solidFill>
              <a:effectLst/>
              <a:latin typeface="+mn-lt"/>
              <a:ea typeface="+mn-ea"/>
              <a:cs typeface="+mn-cs"/>
            </a:rPr>
            <a:t>39.36</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実質収支額については、平成２７年度は対前年度▲</a:t>
          </a:r>
          <a:r>
            <a:rPr kumimoji="1" lang="en-US" altLang="ja-JP" sz="1100">
              <a:solidFill>
                <a:schemeClr val="dk1"/>
              </a:solidFill>
              <a:effectLst/>
              <a:latin typeface="+mn-lt"/>
              <a:ea typeface="+mn-ea"/>
              <a:cs typeface="+mn-cs"/>
            </a:rPr>
            <a:t>0.22</a:t>
          </a:r>
          <a:r>
            <a:rPr kumimoji="1" lang="ja-JP" altLang="ja-JP" sz="1100">
              <a:solidFill>
                <a:schemeClr val="dk1"/>
              </a:solidFill>
              <a:effectLst/>
              <a:latin typeface="+mn-lt"/>
              <a:ea typeface="+mn-ea"/>
              <a:cs typeface="+mn-cs"/>
            </a:rPr>
            <a:t>ポイント減となっているものの</a:t>
          </a:r>
          <a:r>
            <a:rPr kumimoji="1" lang="en-US" altLang="ja-JP" sz="1100">
              <a:solidFill>
                <a:schemeClr val="dk1"/>
              </a:solidFill>
              <a:effectLst/>
              <a:latin typeface="+mn-lt"/>
              <a:ea typeface="+mn-ea"/>
              <a:cs typeface="+mn-cs"/>
            </a:rPr>
            <a:t>4.48</a:t>
          </a:r>
          <a:r>
            <a:rPr kumimoji="1" lang="ja-JP" altLang="ja-JP" sz="1100">
              <a:solidFill>
                <a:schemeClr val="dk1"/>
              </a:solidFill>
              <a:effectLst/>
              <a:latin typeface="+mn-lt"/>
              <a:ea typeface="+mn-ea"/>
              <a:cs typeface="+mn-cs"/>
            </a:rPr>
            <a:t>％と</a:t>
          </a:r>
          <a:r>
            <a:rPr kumimoji="1" lang="ja-JP" altLang="ja-JP" sz="1100" b="0">
              <a:solidFill>
                <a:schemeClr val="dk1"/>
              </a:solidFill>
              <a:effectLst/>
              <a:latin typeface="+mn-lt"/>
              <a:ea typeface="+mn-ea"/>
              <a:cs typeface="+mn-cs"/>
            </a:rPr>
            <a:t>適正範囲（</a:t>
          </a:r>
          <a:r>
            <a:rPr kumimoji="1" lang="en-US" altLang="ja-JP" sz="1100" b="0">
              <a:solidFill>
                <a:schemeClr val="dk1"/>
              </a:solidFill>
              <a:effectLst/>
              <a:latin typeface="+mn-lt"/>
              <a:ea typeface="+mn-ea"/>
              <a:cs typeface="+mn-cs"/>
            </a:rPr>
            <a:t>3</a:t>
          </a:r>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％）で推移している。</a:t>
          </a:r>
          <a:endParaRPr lang="ja-JP" altLang="ja-JP" sz="1400">
            <a:effectLst/>
          </a:endParaRPr>
        </a:p>
        <a:p>
          <a:r>
            <a:rPr kumimoji="1" lang="ja-JP" altLang="ja-JP" sz="1100">
              <a:solidFill>
                <a:schemeClr val="dk1"/>
              </a:solidFill>
              <a:effectLst/>
              <a:latin typeface="+mn-lt"/>
              <a:ea typeface="+mn-ea"/>
              <a:cs typeface="+mn-cs"/>
            </a:rPr>
            <a:t>　実質単年度収支は、前年度から</a:t>
          </a:r>
          <a:r>
            <a:rPr kumimoji="1" lang="en-US" altLang="ja-JP" sz="1100">
              <a:solidFill>
                <a:schemeClr val="dk1"/>
              </a:solidFill>
              <a:effectLst/>
              <a:latin typeface="+mn-lt"/>
              <a:ea typeface="+mn-ea"/>
              <a:cs typeface="+mn-cs"/>
            </a:rPr>
            <a:t>0.91</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2.71</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○水道会計</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Ｈ</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年度に使用料の</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％アップを行い、</a:t>
          </a:r>
          <a:r>
            <a:rPr kumimoji="1" lang="en-US" altLang="ja-JP" sz="1050">
              <a:solidFill>
                <a:schemeClr val="dk1"/>
              </a:solidFill>
              <a:effectLst/>
              <a:latin typeface="+mn-lt"/>
              <a:ea typeface="+mn-ea"/>
              <a:cs typeface="+mn-cs"/>
            </a:rPr>
            <a:t>8.63</a:t>
          </a:r>
          <a:r>
            <a:rPr kumimoji="1" lang="ja-JP" altLang="ja-JP" sz="1050">
              <a:solidFill>
                <a:schemeClr val="dk1"/>
              </a:solidFill>
              <a:effectLst/>
              <a:latin typeface="+mn-lt"/>
              <a:ea typeface="+mn-ea"/>
              <a:cs typeface="+mn-cs"/>
            </a:rPr>
            <a:t>％まで上昇し、Ｈ</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年度は</a:t>
          </a:r>
          <a:r>
            <a:rPr kumimoji="1" lang="en-US" altLang="ja-JP" sz="1050">
              <a:solidFill>
                <a:schemeClr val="dk1"/>
              </a:solidFill>
              <a:effectLst/>
              <a:latin typeface="+mn-lt"/>
              <a:ea typeface="+mn-ea"/>
              <a:cs typeface="+mn-cs"/>
            </a:rPr>
            <a:t>8.97</a:t>
          </a:r>
          <a:r>
            <a:rPr kumimoji="1" lang="ja-JP" altLang="ja-JP" sz="1050">
              <a:solidFill>
                <a:schemeClr val="dk1"/>
              </a:solidFill>
              <a:effectLst/>
              <a:latin typeface="+mn-lt"/>
              <a:ea typeface="+mn-ea"/>
              <a:cs typeface="+mn-cs"/>
            </a:rPr>
            <a:t>％となっている。Ｈ２７年度使用料の平均改定率</a:t>
          </a:r>
          <a:r>
            <a:rPr kumimoji="1" lang="en-US" altLang="ja-JP" sz="1050">
              <a:solidFill>
                <a:schemeClr val="dk1"/>
              </a:solidFill>
              <a:effectLst/>
              <a:latin typeface="+mn-lt"/>
              <a:ea typeface="+mn-ea"/>
              <a:cs typeface="+mn-cs"/>
            </a:rPr>
            <a:t>9.18</a:t>
          </a:r>
          <a:r>
            <a:rPr kumimoji="1" lang="ja-JP" altLang="ja-JP" sz="1050">
              <a:solidFill>
                <a:schemeClr val="dk1"/>
              </a:solidFill>
              <a:effectLst/>
              <a:latin typeface="+mn-lt"/>
              <a:ea typeface="+mn-ea"/>
              <a:cs typeface="+mn-cs"/>
            </a:rPr>
            <a:t>％引き上げを行いＨ２７年度では</a:t>
          </a:r>
          <a:r>
            <a:rPr kumimoji="1" lang="en-US" altLang="ja-JP" sz="1050">
              <a:solidFill>
                <a:schemeClr val="dk1"/>
              </a:solidFill>
              <a:effectLst/>
              <a:latin typeface="+mn-lt"/>
              <a:ea typeface="+mn-ea"/>
              <a:cs typeface="+mn-cs"/>
            </a:rPr>
            <a:t>9.34%</a:t>
          </a:r>
          <a:r>
            <a:rPr kumimoji="1" lang="ja-JP" altLang="ja-JP" sz="1050">
              <a:solidFill>
                <a:schemeClr val="dk1"/>
              </a:solidFill>
              <a:effectLst/>
              <a:latin typeface="+mn-lt"/>
              <a:ea typeface="+mn-ea"/>
              <a:cs typeface="+mn-cs"/>
            </a:rPr>
            <a:t>まで上昇している。</a:t>
          </a:r>
          <a:endParaRPr lang="ja-JP" altLang="ja-JP" sz="1050">
            <a:effectLst/>
          </a:endParaRPr>
        </a:p>
        <a:p>
          <a:r>
            <a:rPr kumimoji="1" lang="ja-JP" altLang="ja-JP" sz="1050">
              <a:solidFill>
                <a:schemeClr val="dk1"/>
              </a:solidFill>
              <a:effectLst/>
              <a:latin typeface="+mn-lt"/>
              <a:ea typeface="+mn-ea"/>
              <a:cs typeface="+mn-cs"/>
            </a:rPr>
            <a:t>○一般会計</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Ｈ</a:t>
          </a:r>
          <a:r>
            <a:rPr kumimoji="1" lang="en-US" altLang="ja-JP" sz="1050">
              <a:solidFill>
                <a:schemeClr val="dk1"/>
              </a:solidFill>
              <a:effectLst/>
              <a:latin typeface="+mn-lt"/>
              <a:ea typeface="+mn-ea"/>
              <a:cs typeface="+mn-cs"/>
            </a:rPr>
            <a:t>23</a:t>
          </a:r>
          <a:r>
            <a:rPr kumimoji="1" lang="ja-JP" altLang="ja-JP" sz="1050">
              <a:solidFill>
                <a:schemeClr val="dk1"/>
              </a:solidFill>
              <a:effectLst/>
              <a:latin typeface="+mn-lt"/>
              <a:ea typeface="+mn-ea"/>
              <a:cs typeface="+mn-cs"/>
            </a:rPr>
            <a:t>年度は東日本大震災の影響による</a:t>
          </a:r>
          <a:r>
            <a:rPr kumimoji="1" lang="en-US" altLang="ja-JP" sz="1050">
              <a:solidFill>
                <a:schemeClr val="dk1"/>
              </a:solidFill>
              <a:effectLst/>
              <a:latin typeface="+mn-lt"/>
              <a:ea typeface="+mn-ea"/>
              <a:cs typeface="+mn-cs"/>
            </a:rPr>
            <a:t>3.57</a:t>
          </a:r>
          <a:r>
            <a:rPr kumimoji="1" lang="ja-JP" altLang="ja-JP" sz="1050">
              <a:solidFill>
                <a:schemeClr val="dk1"/>
              </a:solidFill>
              <a:effectLst/>
              <a:latin typeface="+mn-lt"/>
              <a:ea typeface="+mn-ea"/>
              <a:cs typeface="+mn-cs"/>
            </a:rPr>
            <a:t>％、Ｈ</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年度は</a:t>
          </a:r>
          <a:r>
            <a:rPr kumimoji="1" lang="en-US" altLang="ja-JP" sz="1050">
              <a:solidFill>
                <a:schemeClr val="dk1"/>
              </a:solidFill>
              <a:effectLst/>
              <a:latin typeface="+mn-lt"/>
              <a:ea typeface="+mn-ea"/>
              <a:cs typeface="+mn-cs"/>
            </a:rPr>
            <a:t>4.36</a:t>
          </a:r>
          <a:r>
            <a:rPr kumimoji="1" lang="ja-JP" altLang="ja-JP" sz="1050">
              <a:solidFill>
                <a:schemeClr val="dk1"/>
              </a:solidFill>
              <a:effectLst/>
              <a:latin typeface="+mn-lt"/>
              <a:ea typeface="+mn-ea"/>
              <a:cs typeface="+mn-cs"/>
            </a:rPr>
            <a:t>％となっている。</a:t>
          </a:r>
          <a:endParaRPr lang="ja-JP" altLang="ja-JP" sz="1050">
            <a:effectLst/>
          </a:endParaRPr>
        </a:p>
        <a:p>
          <a:pPr rtl="0" eaLnBrk="1" fontAlgn="auto" latinLnBrk="0" hangingPunct="1"/>
          <a:r>
            <a:rPr kumimoji="1" lang="ja-JP" altLang="ja-JP" sz="1050">
              <a:solidFill>
                <a:schemeClr val="dk1"/>
              </a:solidFill>
              <a:effectLst/>
              <a:latin typeface="+mn-lt"/>
              <a:ea typeface="+mn-ea"/>
              <a:cs typeface="+mn-cs"/>
            </a:rPr>
            <a:t>○国民健康保険特別会計・</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・Ｈ</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年度は</a:t>
          </a:r>
          <a:r>
            <a:rPr lang="ja-JP" altLang="ja-JP" sz="1050" b="0" i="0" baseline="0">
              <a:solidFill>
                <a:schemeClr val="dk1"/>
              </a:solidFill>
              <a:effectLst/>
              <a:latin typeface="+mn-lt"/>
              <a:ea typeface="+mn-ea"/>
              <a:cs typeface="+mn-cs"/>
            </a:rPr>
            <a:t>△</a:t>
          </a:r>
          <a:r>
            <a:rPr lang="en-US" altLang="ja-JP" sz="1050" b="0" i="0" baseline="0">
              <a:solidFill>
                <a:schemeClr val="dk1"/>
              </a:solidFill>
              <a:effectLst/>
              <a:latin typeface="+mn-lt"/>
              <a:ea typeface="+mn-ea"/>
              <a:cs typeface="+mn-cs"/>
            </a:rPr>
            <a:t>0.08%</a:t>
          </a:r>
          <a:r>
            <a:rPr lang="ja-JP" altLang="ja-JP" sz="1050" b="0" i="0" baseline="0">
              <a:solidFill>
                <a:schemeClr val="dk1"/>
              </a:solidFill>
              <a:effectLst/>
              <a:latin typeface="+mn-lt"/>
              <a:ea typeface="+mn-ea"/>
              <a:cs typeface="+mn-cs"/>
            </a:rPr>
            <a:t>と赤字になり、翌年度からの繰上充用金で補てんしたが、Ｈ</a:t>
          </a:r>
          <a:r>
            <a:rPr lang="en-US" altLang="ja-JP" sz="1050" b="0" i="0" baseline="0">
              <a:solidFill>
                <a:schemeClr val="dk1"/>
              </a:solidFill>
              <a:effectLst/>
              <a:latin typeface="+mn-lt"/>
              <a:ea typeface="+mn-ea"/>
              <a:cs typeface="+mn-cs"/>
            </a:rPr>
            <a:t>25</a:t>
          </a:r>
          <a:r>
            <a:rPr lang="ja-JP" altLang="ja-JP" sz="1050" b="0" i="0" baseline="0">
              <a:solidFill>
                <a:schemeClr val="dk1"/>
              </a:solidFill>
              <a:effectLst/>
              <a:latin typeface="+mn-lt"/>
              <a:ea typeface="+mn-ea"/>
              <a:cs typeface="+mn-cs"/>
            </a:rPr>
            <a:t>年度に国保税の改定を行い、Ｈ</a:t>
          </a:r>
          <a:r>
            <a:rPr lang="en-US" altLang="ja-JP" sz="1050" b="0" i="0" baseline="0">
              <a:solidFill>
                <a:schemeClr val="dk1"/>
              </a:solidFill>
              <a:effectLst/>
              <a:latin typeface="+mn-lt"/>
              <a:ea typeface="+mn-ea"/>
              <a:cs typeface="+mn-cs"/>
            </a:rPr>
            <a:t>26</a:t>
          </a:r>
          <a:r>
            <a:rPr lang="ja-JP" altLang="ja-JP" sz="1050" b="0" i="0" baseline="0">
              <a:solidFill>
                <a:schemeClr val="dk1"/>
              </a:solidFill>
              <a:effectLst/>
              <a:latin typeface="+mn-lt"/>
              <a:ea typeface="+mn-ea"/>
              <a:cs typeface="+mn-cs"/>
            </a:rPr>
            <a:t>年度で</a:t>
          </a:r>
          <a:r>
            <a:rPr lang="en-US" altLang="ja-JP" sz="1050" b="0" i="0" baseline="0">
              <a:solidFill>
                <a:schemeClr val="dk1"/>
              </a:solidFill>
              <a:effectLst/>
              <a:latin typeface="+mn-lt"/>
              <a:ea typeface="+mn-ea"/>
              <a:cs typeface="+mn-cs"/>
            </a:rPr>
            <a:t>3.29</a:t>
          </a:r>
          <a:r>
            <a:rPr kumimoji="1" lang="ja-JP" altLang="ja-JP" sz="1050">
              <a:solidFill>
                <a:schemeClr val="dk1"/>
              </a:solidFill>
              <a:effectLst/>
              <a:latin typeface="+mn-lt"/>
              <a:ea typeface="+mn-ea"/>
              <a:cs typeface="+mn-cs"/>
            </a:rPr>
            <a:t>％、Ｈ２７年度</a:t>
          </a:r>
          <a:r>
            <a:rPr kumimoji="1" lang="en-US" altLang="ja-JP" sz="1050">
              <a:solidFill>
                <a:schemeClr val="dk1"/>
              </a:solidFill>
              <a:effectLst/>
              <a:latin typeface="+mn-lt"/>
              <a:ea typeface="+mn-ea"/>
              <a:cs typeface="+mn-cs"/>
            </a:rPr>
            <a:t>3.18</a:t>
          </a:r>
          <a:r>
            <a:rPr kumimoji="1" lang="ja-JP" altLang="ja-JP" sz="1050">
              <a:solidFill>
                <a:schemeClr val="dk1"/>
              </a:solidFill>
              <a:effectLst/>
              <a:latin typeface="+mn-lt"/>
              <a:ea typeface="+mn-ea"/>
              <a:cs typeface="+mn-cs"/>
            </a:rPr>
            <a:t>％</a:t>
          </a:r>
          <a:r>
            <a:rPr lang="ja-JP" altLang="ja-JP" sz="1050" b="0" i="0" baseline="0">
              <a:solidFill>
                <a:schemeClr val="dk1"/>
              </a:solidFill>
              <a:effectLst/>
              <a:latin typeface="+mn-lt"/>
              <a:ea typeface="+mn-ea"/>
              <a:cs typeface="+mn-cs"/>
            </a:rPr>
            <a:t>となった。</a:t>
          </a:r>
          <a:endParaRPr lang="ja-JP" altLang="ja-JP" sz="1050">
            <a:effectLst/>
          </a:endParaRPr>
        </a:p>
        <a:p>
          <a:pPr rtl="0" eaLnBrk="1" fontAlgn="auto" latinLnBrk="0" hangingPunct="1"/>
          <a:r>
            <a:rPr kumimoji="1" lang="ja-JP" altLang="ja-JP" sz="1050">
              <a:solidFill>
                <a:schemeClr val="dk1"/>
              </a:solidFill>
              <a:effectLst/>
              <a:latin typeface="+mn-lt"/>
              <a:ea typeface="+mn-ea"/>
              <a:cs typeface="+mn-cs"/>
            </a:rPr>
            <a:t>○簡易水道事業特別会計・・・</a:t>
          </a:r>
          <a:r>
            <a:rPr lang="ja-JP" altLang="ja-JP" sz="1050" b="0" i="0" baseline="0">
              <a:solidFill>
                <a:schemeClr val="dk1"/>
              </a:solidFill>
              <a:effectLst/>
              <a:latin typeface="+mn-lt"/>
              <a:ea typeface="+mn-ea"/>
              <a:cs typeface="+mn-cs"/>
            </a:rPr>
            <a:t>Ｈ</a:t>
          </a:r>
          <a:r>
            <a:rPr lang="en-US" altLang="ja-JP" sz="1050" b="0" i="0" baseline="0">
              <a:solidFill>
                <a:schemeClr val="dk1"/>
              </a:solidFill>
              <a:effectLst/>
              <a:latin typeface="+mn-lt"/>
              <a:ea typeface="+mn-ea"/>
              <a:cs typeface="+mn-cs"/>
            </a:rPr>
            <a:t>19</a:t>
          </a:r>
          <a:r>
            <a:rPr lang="ja-JP" altLang="ja-JP" sz="1050" b="0" i="0" baseline="0">
              <a:solidFill>
                <a:schemeClr val="dk1"/>
              </a:solidFill>
              <a:effectLst/>
              <a:latin typeface="+mn-lt"/>
              <a:ea typeface="+mn-ea"/>
              <a:cs typeface="+mn-cs"/>
            </a:rPr>
            <a:t>年度に使用料の３％アップを行い、その後Ｈ</a:t>
          </a:r>
          <a:r>
            <a:rPr lang="en-US" altLang="ja-JP" sz="1050" b="0" i="0" baseline="0">
              <a:solidFill>
                <a:schemeClr val="dk1"/>
              </a:solidFill>
              <a:effectLst/>
              <a:latin typeface="+mn-lt"/>
              <a:ea typeface="+mn-ea"/>
              <a:cs typeface="+mn-cs"/>
            </a:rPr>
            <a:t>23</a:t>
          </a:r>
          <a:r>
            <a:rPr lang="ja-JP" altLang="ja-JP" sz="1050" b="0" i="0" baseline="0">
              <a:solidFill>
                <a:schemeClr val="dk1"/>
              </a:solidFill>
              <a:effectLst/>
              <a:latin typeface="+mn-lt"/>
              <a:ea typeface="+mn-ea"/>
              <a:cs typeface="+mn-cs"/>
            </a:rPr>
            <a:t>年度</a:t>
          </a:r>
          <a:r>
            <a:rPr lang="en-US" altLang="ja-JP" sz="1050" b="0" i="0" baseline="0">
              <a:solidFill>
                <a:schemeClr val="dk1"/>
              </a:solidFill>
              <a:effectLst/>
              <a:latin typeface="+mn-lt"/>
              <a:ea typeface="+mn-ea"/>
              <a:cs typeface="+mn-cs"/>
            </a:rPr>
            <a:t>0.19%</a:t>
          </a:r>
          <a:r>
            <a:rPr lang="ja-JP" altLang="ja-JP" sz="1050" b="0" i="0" baseline="0">
              <a:solidFill>
                <a:schemeClr val="dk1"/>
              </a:solidFill>
              <a:effectLst/>
              <a:latin typeface="+mn-lt"/>
              <a:ea typeface="+mn-ea"/>
              <a:cs typeface="+mn-cs"/>
            </a:rPr>
            <a:t>まで微増したが、Ｈ</a:t>
          </a:r>
          <a:r>
            <a:rPr lang="en-US" altLang="ja-JP" sz="1050" b="0" i="0" baseline="0">
              <a:solidFill>
                <a:schemeClr val="dk1"/>
              </a:solidFill>
              <a:effectLst/>
              <a:latin typeface="+mn-lt"/>
              <a:ea typeface="+mn-ea"/>
              <a:cs typeface="+mn-cs"/>
            </a:rPr>
            <a:t>24</a:t>
          </a:r>
          <a:r>
            <a:rPr lang="ja-JP" altLang="ja-JP" sz="1050" b="0" i="0" baseline="0">
              <a:solidFill>
                <a:schemeClr val="dk1"/>
              </a:solidFill>
              <a:effectLst/>
              <a:latin typeface="+mn-lt"/>
              <a:ea typeface="+mn-ea"/>
              <a:cs typeface="+mn-cs"/>
            </a:rPr>
            <a:t>年度は</a:t>
          </a:r>
          <a:r>
            <a:rPr lang="en-US" altLang="ja-JP" sz="1050" b="0" i="0" baseline="0">
              <a:solidFill>
                <a:schemeClr val="dk1"/>
              </a:solidFill>
              <a:effectLst/>
              <a:latin typeface="+mn-lt"/>
              <a:ea typeface="+mn-ea"/>
              <a:cs typeface="+mn-cs"/>
            </a:rPr>
            <a:t>0.15%</a:t>
          </a:r>
          <a:r>
            <a:rPr lang="ja-JP" altLang="ja-JP" sz="1050" b="0" i="0" baseline="0">
              <a:solidFill>
                <a:schemeClr val="dk1"/>
              </a:solidFill>
              <a:effectLst/>
              <a:latin typeface="+mn-lt"/>
              <a:ea typeface="+mn-ea"/>
              <a:cs typeface="+mn-cs"/>
            </a:rPr>
            <a:t>となった。</a:t>
          </a:r>
          <a:r>
            <a:rPr kumimoji="1" lang="ja-JP" altLang="ja-JP" sz="1050">
              <a:solidFill>
                <a:schemeClr val="dk1"/>
              </a:solidFill>
              <a:effectLst/>
              <a:latin typeface="+mn-lt"/>
              <a:ea typeface="+mn-ea"/>
              <a:cs typeface="+mn-cs"/>
            </a:rPr>
            <a:t>Ｈ２７年度使用料の平均改定率</a:t>
          </a:r>
          <a:r>
            <a:rPr kumimoji="1" lang="en-US" altLang="ja-JP" sz="1050">
              <a:solidFill>
                <a:schemeClr val="dk1"/>
              </a:solidFill>
              <a:effectLst/>
              <a:latin typeface="+mn-lt"/>
              <a:ea typeface="+mn-ea"/>
              <a:cs typeface="+mn-cs"/>
            </a:rPr>
            <a:t>9.18</a:t>
          </a:r>
          <a:r>
            <a:rPr kumimoji="1" lang="ja-JP" altLang="ja-JP" sz="1050">
              <a:solidFill>
                <a:schemeClr val="dk1"/>
              </a:solidFill>
              <a:effectLst/>
              <a:latin typeface="+mn-lt"/>
              <a:ea typeface="+mn-ea"/>
              <a:cs typeface="+mn-cs"/>
            </a:rPr>
            <a:t>％引き上げを行いＨ２７年度では</a:t>
          </a:r>
          <a:r>
            <a:rPr kumimoji="1" lang="en-US" altLang="ja-JP" sz="1050">
              <a:solidFill>
                <a:schemeClr val="dk1"/>
              </a:solidFill>
              <a:effectLst/>
              <a:latin typeface="+mn-lt"/>
              <a:ea typeface="+mn-ea"/>
              <a:cs typeface="+mn-cs"/>
            </a:rPr>
            <a:t>0.50%</a:t>
          </a:r>
          <a:r>
            <a:rPr kumimoji="1" lang="ja-JP" altLang="ja-JP" sz="1050">
              <a:solidFill>
                <a:schemeClr val="dk1"/>
              </a:solidFill>
              <a:effectLst/>
              <a:latin typeface="+mn-lt"/>
              <a:ea typeface="+mn-ea"/>
              <a:cs typeface="+mn-cs"/>
            </a:rPr>
            <a:t>まで上昇している。</a:t>
          </a:r>
          <a:endParaRPr lang="ja-JP" altLang="ja-JP" sz="1050">
            <a:effectLst/>
          </a:endParaRPr>
        </a:p>
        <a:p>
          <a:pPr rtl="0" eaLnBrk="1" fontAlgn="auto" latinLnBrk="0" hangingPunct="1"/>
          <a:r>
            <a:rPr kumimoji="1" lang="ja-JP" altLang="ja-JP" sz="1050">
              <a:solidFill>
                <a:schemeClr val="dk1"/>
              </a:solidFill>
              <a:effectLst/>
              <a:latin typeface="+mn-lt"/>
              <a:ea typeface="+mn-ea"/>
              <a:cs typeface="+mn-cs"/>
            </a:rPr>
            <a:t>○町営駐車場特別会計・・・</a:t>
          </a:r>
          <a:r>
            <a:rPr lang="ja-JP" altLang="ja-JP" sz="1050" b="0" i="0" baseline="0">
              <a:solidFill>
                <a:schemeClr val="dk1"/>
              </a:solidFill>
              <a:effectLst/>
              <a:latin typeface="+mn-lt"/>
              <a:ea typeface="+mn-ea"/>
              <a:cs typeface="+mn-cs"/>
            </a:rPr>
            <a:t>Ｈ</a:t>
          </a:r>
          <a:r>
            <a:rPr lang="en-US" altLang="ja-JP" sz="1050" b="0" i="0" baseline="0">
              <a:solidFill>
                <a:schemeClr val="dk1"/>
              </a:solidFill>
              <a:effectLst/>
              <a:latin typeface="+mn-lt"/>
              <a:ea typeface="+mn-ea"/>
              <a:cs typeface="+mn-cs"/>
            </a:rPr>
            <a:t>23</a:t>
          </a:r>
          <a:r>
            <a:rPr lang="ja-JP" altLang="ja-JP" sz="1050" b="0" i="0" baseline="0">
              <a:solidFill>
                <a:schemeClr val="dk1"/>
              </a:solidFill>
              <a:effectLst/>
              <a:latin typeface="+mn-lt"/>
              <a:ea typeface="+mn-ea"/>
              <a:cs typeface="+mn-cs"/>
            </a:rPr>
            <a:t>年度世界遺産登録により観光客が増加し、Ｈ</a:t>
          </a:r>
          <a:r>
            <a:rPr lang="en-US" altLang="ja-JP" sz="1050" b="0" i="0" baseline="0">
              <a:solidFill>
                <a:schemeClr val="dk1"/>
              </a:solidFill>
              <a:effectLst/>
              <a:latin typeface="+mn-lt"/>
              <a:ea typeface="+mn-ea"/>
              <a:cs typeface="+mn-cs"/>
            </a:rPr>
            <a:t>23</a:t>
          </a:r>
          <a:r>
            <a:rPr lang="ja-JP" altLang="ja-JP" sz="1050" b="0" i="0" baseline="0">
              <a:solidFill>
                <a:schemeClr val="dk1"/>
              </a:solidFill>
              <a:effectLst/>
              <a:latin typeface="+mn-lt"/>
              <a:ea typeface="+mn-ea"/>
              <a:cs typeface="+mn-cs"/>
            </a:rPr>
            <a:t>年度</a:t>
          </a:r>
          <a:r>
            <a:rPr lang="en-US" altLang="ja-JP" sz="1050" b="0" i="0" baseline="0">
              <a:solidFill>
                <a:schemeClr val="dk1"/>
              </a:solidFill>
              <a:effectLst/>
              <a:latin typeface="+mn-lt"/>
              <a:ea typeface="+mn-ea"/>
              <a:cs typeface="+mn-cs"/>
            </a:rPr>
            <a:t>0.41</a:t>
          </a:r>
          <a:r>
            <a:rPr lang="ja-JP" altLang="ja-JP" sz="1050" b="0" i="0" baseline="0">
              <a:solidFill>
                <a:schemeClr val="dk1"/>
              </a:solidFill>
              <a:effectLst/>
              <a:latin typeface="+mn-lt"/>
              <a:ea typeface="+mn-ea"/>
              <a:cs typeface="+mn-cs"/>
            </a:rPr>
            <a:t>％となったが、Ｈ</a:t>
          </a:r>
          <a:r>
            <a:rPr lang="en-US" altLang="ja-JP" sz="1050" b="0" i="0" baseline="0">
              <a:solidFill>
                <a:schemeClr val="dk1"/>
              </a:solidFill>
              <a:effectLst/>
              <a:latin typeface="+mn-lt"/>
              <a:ea typeface="+mn-ea"/>
              <a:cs typeface="+mn-cs"/>
            </a:rPr>
            <a:t>24</a:t>
          </a:r>
          <a:r>
            <a:rPr lang="ja-JP" altLang="ja-JP" sz="1050" b="0" i="0" baseline="0">
              <a:solidFill>
                <a:schemeClr val="dk1"/>
              </a:solidFill>
              <a:effectLst/>
              <a:latin typeface="+mn-lt"/>
              <a:ea typeface="+mn-ea"/>
              <a:cs typeface="+mn-cs"/>
            </a:rPr>
            <a:t>年度以降は観光客数の減少により</a:t>
          </a:r>
          <a:r>
            <a:rPr lang="en-US" altLang="ja-JP" sz="1050" b="0" i="0" baseline="0">
              <a:solidFill>
                <a:schemeClr val="dk1"/>
              </a:solidFill>
              <a:effectLst/>
              <a:latin typeface="+mn-lt"/>
              <a:ea typeface="+mn-ea"/>
              <a:cs typeface="+mn-cs"/>
            </a:rPr>
            <a:t>0.34</a:t>
          </a:r>
          <a:r>
            <a:rPr lang="ja-JP" altLang="ja-JP" sz="1050" b="0" i="0" baseline="0">
              <a:solidFill>
                <a:schemeClr val="dk1"/>
              </a:solidFill>
              <a:effectLst/>
              <a:latin typeface="+mn-lt"/>
              <a:ea typeface="+mn-ea"/>
              <a:cs typeface="+mn-cs"/>
            </a:rPr>
            <a:t>％、Ｈ</a:t>
          </a:r>
          <a:r>
            <a:rPr lang="en-US" altLang="ja-JP" sz="1050" b="0" i="0" baseline="0">
              <a:solidFill>
                <a:schemeClr val="dk1"/>
              </a:solidFill>
              <a:effectLst/>
              <a:latin typeface="+mn-lt"/>
              <a:ea typeface="+mn-ea"/>
              <a:cs typeface="+mn-cs"/>
            </a:rPr>
            <a:t>25</a:t>
          </a:r>
          <a:r>
            <a:rPr lang="ja-JP" altLang="ja-JP" sz="1050" b="0" i="0" baseline="0">
              <a:solidFill>
                <a:schemeClr val="dk1"/>
              </a:solidFill>
              <a:effectLst/>
              <a:latin typeface="+mn-lt"/>
              <a:ea typeface="+mn-ea"/>
              <a:cs typeface="+mn-cs"/>
            </a:rPr>
            <a:t>年度は</a:t>
          </a:r>
          <a:r>
            <a:rPr lang="en-US" altLang="ja-JP" sz="1050" b="0" i="0" baseline="0">
              <a:solidFill>
                <a:schemeClr val="dk1"/>
              </a:solidFill>
              <a:effectLst/>
              <a:latin typeface="+mn-lt"/>
              <a:ea typeface="+mn-ea"/>
              <a:cs typeface="+mn-cs"/>
            </a:rPr>
            <a:t>0.21</a:t>
          </a:r>
          <a:r>
            <a:rPr kumimoji="1" lang="ja-JP" altLang="ja-JP" sz="1050">
              <a:solidFill>
                <a:schemeClr val="dk1"/>
              </a:solidFill>
              <a:effectLst/>
              <a:latin typeface="+mn-lt"/>
              <a:ea typeface="+mn-ea"/>
              <a:cs typeface="+mn-cs"/>
            </a:rPr>
            <a:t>％、Ｈ</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年度は</a:t>
          </a:r>
          <a:r>
            <a:rPr kumimoji="1" lang="en-US" altLang="ja-JP" sz="1050">
              <a:solidFill>
                <a:schemeClr val="dk1"/>
              </a:solidFill>
              <a:effectLst/>
              <a:latin typeface="+mn-lt"/>
              <a:ea typeface="+mn-ea"/>
              <a:cs typeface="+mn-cs"/>
            </a:rPr>
            <a:t>0.19%</a:t>
          </a:r>
          <a:r>
            <a:rPr lang="ja-JP" altLang="ja-JP" sz="1050" b="0" i="0" baseline="0">
              <a:solidFill>
                <a:schemeClr val="dk1"/>
              </a:solidFill>
              <a:effectLst/>
              <a:latin typeface="+mn-lt"/>
              <a:ea typeface="+mn-ea"/>
              <a:cs typeface="+mn-cs"/>
            </a:rPr>
            <a:t>となった。Ｈ２７年度は世界遺産５周年プレイベント等の影響により使用料が増加し</a:t>
          </a:r>
          <a:r>
            <a:rPr lang="en-US" altLang="ja-JP" sz="1050" b="0" i="0" baseline="0">
              <a:solidFill>
                <a:schemeClr val="dk1"/>
              </a:solidFill>
              <a:effectLst/>
              <a:latin typeface="+mn-lt"/>
              <a:ea typeface="+mn-ea"/>
              <a:cs typeface="+mn-cs"/>
            </a:rPr>
            <a:t>0.23%</a:t>
          </a:r>
          <a:r>
            <a:rPr lang="ja-JP" altLang="ja-JP" sz="1050" b="0" i="0" baseline="0">
              <a:solidFill>
                <a:schemeClr val="dk1"/>
              </a:solidFill>
              <a:effectLst/>
              <a:latin typeface="+mn-lt"/>
              <a:ea typeface="+mn-ea"/>
              <a:cs typeface="+mn-cs"/>
            </a:rPr>
            <a:t>となった。</a:t>
          </a:r>
          <a:endParaRPr lang="ja-JP" altLang="ja-JP" sz="1050">
            <a:effectLst/>
          </a:endParaRPr>
        </a:p>
        <a:p>
          <a:r>
            <a:rPr kumimoji="1" lang="ja-JP" altLang="ja-JP" sz="1050">
              <a:solidFill>
                <a:schemeClr val="dk1"/>
              </a:solidFill>
              <a:effectLst/>
              <a:latin typeface="+mn-lt"/>
              <a:ea typeface="+mn-ea"/>
              <a:cs typeface="+mn-cs"/>
            </a:rPr>
            <a:t>○下水道事業特別会計・・・</a:t>
          </a:r>
          <a:r>
            <a:rPr lang="ja-JP" altLang="ja-JP" sz="1050" b="0" i="0" baseline="0">
              <a:solidFill>
                <a:schemeClr val="dk1"/>
              </a:solidFill>
              <a:effectLst/>
              <a:latin typeface="+mn-lt"/>
              <a:ea typeface="+mn-ea"/>
              <a:cs typeface="+mn-cs"/>
            </a:rPr>
            <a:t>Ｈ</a:t>
          </a:r>
          <a:r>
            <a:rPr lang="en-US" altLang="ja-JP" sz="1050" b="0" i="0" baseline="0">
              <a:solidFill>
                <a:schemeClr val="dk1"/>
              </a:solidFill>
              <a:effectLst/>
              <a:latin typeface="+mn-lt"/>
              <a:ea typeface="+mn-ea"/>
              <a:cs typeface="+mn-cs"/>
            </a:rPr>
            <a:t>20</a:t>
          </a:r>
          <a:r>
            <a:rPr lang="ja-JP" altLang="ja-JP" sz="1050" b="0" i="0" baseline="0">
              <a:solidFill>
                <a:schemeClr val="dk1"/>
              </a:solidFill>
              <a:effectLst/>
              <a:latin typeface="+mn-lt"/>
              <a:ea typeface="+mn-ea"/>
              <a:cs typeface="+mn-cs"/>
            </a:rPr>
            <a:t>年度に使用料</a:t>
          </a:r>
          <a:r>
            <a:rPr lang="en-US" altLang="ja-JP" sz="1050" b="0" i="0" baseline="0">
              <a:solidFill>
                <a:schemeClr val="dk1"/>
              </a:solidFill>
              <a:effectLst/>
              <a:latin typeface="+mn-lt"/>
              <a:ea typeface="+mn-ea"/>
              <a:cs typeface="+mn-cs"/>
            </a:rPr>
            <a:t>10</a:t>
          </a:r>
          <a:r>
            <a:rPr lang="ja-JP" altLang="ja-JP" sz="1050" b="0" i="0" baseline="0">
              <a:solidFill>
                <a:schemeClr val="dk1"/>
              </a:solidFill>
              <a:effectLst/>
              <a:latin typeface="+mn-lt"/>
              <a:ea typeface="+mn-ea"/>
              <a:cs typeface="+mn-cs"/>
            </a:rPr>
            <a:t>％アップを行っているが、一般会計からの繰入金で財政運営を行った。Ｈ</a:t>
          </a:r>
          <a:r>
            <a:rPr lang="en-US" altLang="ja-JP" sz="1050" b="0" i="0" baseline="0">
              <a:solidFill>
                <a:schemeClr val="dk1"/>
              </a:solidFill>
              <a:effectLst/>
              <a:latin typeface="+mn-lt"/>
              <a:ea typeface="+mn-ea"/>
              <a:cs typeface="+mn-cs"/>
            </a:rPr>
            <a:t>27</a:t>
          </a:r>
          <a:r>
            <a:rPr lang="ja-JP" altLang="ja-JP" sz="1050" b="0" i="0" baseline="0">
              <a:solidFill>
                <a:schemeClr val="dk1"/>
              </a:solidFill>
              <a:effectLst/>
              <a:latin typeface="+mn-lt"/>
              <a:ea typeface="+mn-ea"/>
              <a:cs typeface="+mn-cs"/>
            </a:rPr>
            <a:t>年度は</a:t>
          </a:r>
          <a:r>
            <a:rPr lang="en-US" altLang="ja-JP" sz="1050" b="0" i="0" baseline="0">
              <a:solidFill>
                <a:schemeClr val="dk1"/>
              </a:solidFill>
              <a:effectLst/>
              <a:latin typeface="+mn-lt"/>
              <a:ea typeface="+mn-ea"/>
              <a:cs typeface="+mn-cs"/>
            </a:rPr>
            <a:t>0.12</a:t>
          </a:r>
          <a:r>
            <a:rPr kumimoji="1" lang="ja-JP" altLang="ja-JP" sz="1050">
              <a:solidFill>
                <a:schemeClr val="dk1"/>
              </a:solidFill>
              <a:effectLst/>
              <a:latin typeface="+mn-lt"/>
              <a:ea typeface="+mn-ea"/>
              <a:cs typeface="+mn-cs"/>
            </a:rPr>
            <a:t>％</a:t>
          </a:r>
          <a:r>
            <a:rPr lang="ja-JP" altLang="ja-JP" sz="1050" b="0" i="0" baseline="0">
              <a:solidFill>
                <a:schemeClr val="dk1"/>
              </a:solidFill>
              <a:effectLst/>
              <a:latin typeface="+mn-lt"/>
              <a:ea typeface="+mn-ea"/>
              <a:cs typeface="+mn-cs"/>
            </a:rPr>
            <a:t>となっている。</a:t>
          </a:r>
          <a:endParaRPr lang="ja-JP" altLang="ja-JP" sz="1050">
            <a:effectLst/>
          </a:endParaRPr>
        </a:p>
        <a:p>
          <a:pPr rtl="0" eaLnBrk="1" fontAlgn="auto" latinLnBrk="0" hangingPunct="1"/>
          <a:r>
            <a:rPr kumimoji="1" lang="ja-JP" altLang="ja-JP" sz="1050">
              <a:solidFill>
                <a:schemeClr val="dk1"/>
              </a:solidFill>
              <a:effectLst/>
              <a:latin typeface="+mn-lt"/>
              <a:ea typeface="+mn-ea"/>
              <a:cs typeface="+mn-cs"/>
            </a:rPr>
            <a:t>○健康福祉交流館特別会計・・・</a:t>
          </a:r>
          <a:r>
            <a:rPr lang="ja-JP" altLang="ja-JP" sz="1050" b="0" i="0" baseline="0">
              <a:solidFill>
                <a:schemeClr val="dk1"/>
              </a:solidFill>
              <a:effectLst/>
              <a:latin typeface="+mn-lt"/>
              <a:ea typeface="+mn-ea"/>
              <a:cs typeface="+mn-cs"/>
            </a:rPr>
            <a:t>世界遺産登録により入館者が増えたが、施設の老朽化燃料の高騰に年々経営の悪化が見られ、赤字補てん分として一般会計からの繰り入れを行っている状況であり、Ｈ</a:t>
          </a:r>
          <a:r>
            <a:rPr lang="en-US" altLang="ja-JP" sz="1050" b="0" i="0" baseline="0">
              <a:solidFill>
                <a:schemeClr val="dk1"/>
              </a:solidFill>
              <a:effectLst/>
              <a:latin typeface="+mn-lt"/>
              <a:ea typeface="+mn-ea"/>
              <a:cs typeface="+mn-cs"/>
            </a:rPr>
            <a:t>27</a:t>
          </a:r>
          <a:r>
            <a:rPr lang="ja-JP" altLang="ja-JP" sz="1050" b="0" i="0" baseline="0">
              <a:solidFill>
                <a:schemeClr val="dk1"/>
              </a:solidFill>
              <a:effectLst/>
              <a:latin typeface="+mn-lt"/>
              <a:ea typeface="+mn-ea"/>
              <a:cs typeface="+mn-cs"/>
            </a:rPr>
            <a:t>年度は</a:t>
          </a:r>
          <a:r>
            <a:rPr lang="en-US" altLang="ja-JP" sz="1050" b="0" i="0" baseline="0">
              <a:solidFill>
                <a:schemeClr val="dk1"/>
              </a:solidFill>
              <a:effectLst/>
              <a:latin typeface="+mn-lt"/>
              <a:ea typeface="+mn-ea"/>
              <a:cs typeface="+mn-cs"/>
            </a:rPr>
            <a:t>0.11</a:t>
          </a:r>
          <a:r>
            <a:rPr lang="ja-JP" altLang="ja-JP" sz="1050" b="0" i="0" baseline="0">
              <a:solidFill>
                <a:schemeClr val="dk1"/>
              </a:solidFill>
              <a:effectLst/>
              <a:latin typeface="+mn-lt"/>
              <a:ea typeface="+mn-ea"/>
              <a:cs typeface="+mn-cs"/>
            </a:rPr>
            <a:t>％となっている。</a:t>
          </a:r>
          <a:endParaRPr lang="ja-JP" altLang="ja-JP" sz="1050">
            <a:effectLst/>
          </a:endParaRPr>
        </a:p>
        <a:p>
          <a:pPr rtl="0" eaLnBrk="1" fontAlgn="auto" latinLnBrk="0" hangingPunct="1"/>
          <a:r>
            <a:rPr kumimoji="1" lang="ja-JP" altLang="ja-JP" sz="1050">
              <a:solidFill>
                <a:schemeClr val="dk1"/>
              </a:solidFill>
              <a:effectLst/>
              <a:latin typeface="+mn-lt"/>
              <a:ea typeface="+mn-ea"/>
              <a:cs typeface="+mn-cs"/>
            </a:rPr>
            <a:t>○農業集落排水事業特別会計・・・</a:t>
          </a:r>
          <a:r>
            <a:rPr lang="ja-JP" altLang="ja-JP" sz="1050" b="0" i="0" baseline="0">
              <a:solidFill>
                <a:schemeClr val="dk1"/>
              </a:solidFill>
              <a:effectLst/>
              <a:latin typeface="+mn-lt"/>
              <a:ea typeface="+mn-ea"/>
              <a:cs typeface="+mn-cs"/>
            </a:rPr>
            <a:t>Ｈ</a:t>
          </a:r>
          <a:r>
            <a:rPr lang="en-US" altLang="ja-JP" sz="1050" b="0" i="0" baseline="0">
              <a:solidFill>
                <a:schemeClr val="dk1"/>
              </a:solidFill>
              <a:effectLst/>
              <a:latin typeface="+mn-lt"/>
              <a:ea typeface="+mn-ea"/>
              <a:cs typeface="+mn-cs"/>
            </a:rPr>
            <a:t>20</a:t>
          </a:r>
          <a:r>
            <a:rPr lang="ja-JP" altLang="ja-JP" sz="1050" b="0" i="0" baseline="0">
              <a:solidFill>
                <a:schemeClr val="dk1"/>
              </a:solidFill>
              <a:effectLst/>
              <a:latin typeface="+mn-lt"/>
              <a:ea typeface="+mn-ea"/>
              <a:cs typeface="+mn-cs"/>
            </a:rPr>
            <a:t>年度に使用料</a:t>
          </a:r>
          <a:r>
            <a:rPr lang="en-US" altLang="ja-JP" sz="1050" b="0" i="0" baseline="0">
              <a:solidFill>
                <a:schemeClr val="dk1"/>
              </a:solidFill>
              <a:effectLst/>
              <a:latin typeface="+mn-lt"/>
              <a:ea typeface="+mn-ea"/>
              <a:cs typeface="+mn-cs"/>
            </a:rPr>
            <a:t>10</a:t>
          </a:r>
          <a:r>
            <a:rPr lang="ja-JP" altLang="ja-JP" sz="1050" b="0" i="0" baseline="0">
              <a:solidFill>
                <a:schemeClr val="dk1"/>
              </a:solidFill>
              <a:effectLst/>
              <a:latin typeface="+mn-lt"/>
              <a:ea typeface="+mn-ea"/>
              <a:cs typeface="+mn-cs"/>
            </a:rPr>
            <a:t>％アップを行っているが、下水道事業と同様に一般会計からの繰入金で財政運営を行っていること、また新たな拡張事業を行っておらず維持管理のみであったが、Ｈ２７年度は機能強化対策事業を行った。平成２７年度は</a:t>
          </a:r>
          <a:r>
            <a:rPr lang="en-US" altLang="ja-JP" sz="1050" b="0" i="0" baseline="0">
              <a:solidFill>
                <a:schemeClr val="dk1"/>
              </a:solidFill>
              <a:effectLst/>
              <a:latin typeface="+mn-lt"/>
              <a:ea typeface="+mn-ea"/>
              <a:cs typeface="+mn-cs"/>
            </a:rPr>
            <a:t>0.06%</a:t>
          </a:r>
          <a:r>
            <a:rPr lang="ja-JP" altLang="ja-JP" sz="1050" b="0" i="0" baseline="0">
              <a:solidFill>
                <a:schemeClr val="dk1"/>
              </a:solidFill>
              <a:effectLst/>
              <a:latin typeface="+mn-lt"/>
              <a:ea typeface="+mn-ea"/>
              <a:cs typeface="+mn-cs"/>
            </a:rPr>
            <a:t>となってる。</a:t>
          </a:r>
          <a:endParaRPr lang="ja-JP" altLang="ja-JP" sz="1050">
            <a:effectLst/>
          </a:endParaRPr>
        </a:p>
        <a:p>
          <a:r>
            <a:rPr kumimoji="1" lang="ja-JP" altLang="ja-JP" sz="1050">
              <a:solidFill>
                <a:schemeClr val="dk1"/>
              </a:solidFill>
              <a:effectLst/>
              <a:latin typeface="+mn-lt"/>
              <a:ea typeface="+mn-ea"/>
              <a:cs typeface="+mn-cs"/>
            </a:rPr>
            <a:t>○その他会計（黒字）</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後期高齢者医療特別会計</a:t>
          </a:r>
          <a:endParaRPr lang="ja-JP" altLang="ja-JP" sz="1050">
            <a:effectLst/>
          </a:endParaRPr>
        </a:p>
        <a:p>
          <a:r>
            <a:rPr lang="ja-JP" altLang="ja-JP" sz="1050" b="0" i="0" baseline="0">
              <a:solidFill>
                <a:schemeClr val="dk1"/>
              </a:solidFill>
              <a:effectLst/>
              <a:latin typeface="+mn-lt"/>
              <a:ea typeface="+mn-ea"/>
              <a:cs typeface="+mn-cs"/>
            </a:rPr>
            <a:t>一般会計の繰り入れで財政運営を行っていることから</a:t>
          </a:r>
          <a:r>
            <a:rPr lang="en-US" altLang="ja-JP" sz="1050" b="0" i="0" baseline="0">
              <a:solidFill>
                <a:schemeClr val="dk1"/>
              </a:solidFill>
              <a:effectLst/>
              <a:latin typeface="+mn-lt"/>
              <a:ea typeface="+mn-ea"/>
              <a:cs typeface="+mn-cs"/>
            </a:rPr>
            <a:t>0.03%</a:t>
          </a:r>
          <a:r>
            <a:rPr lang="ja-JP" altLang="ja-JP" sz="1050" b="0" i="0" baseline="0">
              <a:solidFill>
                <a:schemeClr val="dk1"/>
              </a:solidFill>
              <a:effectLst/>
              <a:latin typeface="+mn-lt"/>
              <a:ea typeface="+mn-ea"/>
              <a:cs typeface="+mn-cs"/>
            </a:rPr>
            <a:t>の範囲内にとどまっている。</a:t>
          </a:r>
          <a:endParaRPr lang="ja-JP" altLang="ja-JP" sz="105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4609711</v>
      </c>
      <c r="BO4" s="349"/>
      <c r="BP4" s="349"/>
      <c r="BQ4" s="349"/>
      <c r="BR4" s="349"/>
      <c r="BS4" s="349"/>
      <c r="BT4" s="349"/>
      <c r="BU4" s="350"/>
      <c r="BV4" s="348">
        <v>4427489</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4.5</v>
      </c>
      <c r="CU4" s="355"/>
      <c r="CV4" s="355"/>
      <c r="CW4" s="355"/>
      <c r="CX4" s="355"/>
      <c r="CY4" s="355"/>
      <c r="CZ4" s="355"/>
      <c r="DA4" s="356"/>
      <c r="DB4" s="354">
        <v>4.7</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4464025</v>
      </c>
      <c r="BO5" s="386"/>
      <c r="BP5" s="386"/>
      <c r="BQ5" s="386"/>
      <c r="BR5" s="386"/>
      <c r="BS5" s="386"/>
      <c r="BT5" s="386"/>
      <c r="BU5" s="387"/>
      <c r="BV5" s="385">
        <v>4285932</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88.3</v>
      </c>
      <c r="CU5" s="383"/>
      <c r="CV5" s="383"/>
      <c r="CW5" s="383"/>
      <c r="CX5" s="383"/>
      <c r="CY5" s="383"/>
      <c r="CZ5" s="383"/>
      <c r="DA5" s="384"/>
      <c r="DB5" s="382">
        <v>89.4</v>
      </c>
      <c r="DC5" s="383"/>
      <c r="DD5" s="383"/>
      <c r="DE5" s="383"/>
      <c r="DF5" s="383"/>
      <c r="DG5" s="383"/>
      <c r="DH5" s="383"/>
      <c r="DI5" s="384"/>
      <c r="DJ5" s="137"/>
      <c r="DK5" s="137"/>
      <c r="DL5" s="137"/>
      <c r="DM5" s="137"/>
      <c r="DN5" s="137"/>
      <c r="DO5" s="137"/>
    </row>
    <row r="6" spans="1:119" ht="18.75" customHeight="1">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145686</v>
      </c>
      <c r="BO6" s="386"/>
      <c r="BP6" s="386"/>
      <c r="BQ6" s="386"/>
      <c r="BR6" s="386"/>
      <c r="BS6" s="386"/>
      <c r="BT6" s="386"/>
      <c r="BU6" s="387"/>
      <c r="BV6" s="385">
        <v>141557</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92.8</v>
      </c>
      <c r="CU6" s="423"/>
      <c r="CV6" s="423"/>
      <c r="CW6" s="423"/>
      <c r="CX6" s="423"/>
      <c r="CY6" s="423"/>
      <c r="CZ6" s="423"/>
      <c r="DA6" s="424"/>
      <c r="DB6" s="422">
        <v>94.7</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13274</v>
      </c>
      <c r="BO7" s="386"/>
      <c r="BP7" s="386"/>
      <c r="BQ7" s="386"/>
      <c r="BR7" s="386"/>
      <c r="BS7" s="386"/>
      <c r="BT7" s="386"/>
      <c r="BU7" s="387"/>
      <c r="BV7" s="385">
        <v>6977</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2958398</v>
      </c>
      <c r="CU7" s="386"/>
      <c r="CV7" s="386"/>
      <c r="CW7" s="386"/>
      <c r="CX7" s="386"/>
      <c r="CY7" s="386"/>
      <c r="CZ7" s="386"/>
      <c r="DA7" s="387"/>
      <c r="DB7" s="385">
        <v>2865835</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78</v>
      </c>
      <c r="AV8" s="418"/>
      <c r="AW8" s="418"/>
      <c r="AX8" s="418"/>
      <c r="AY8" s="419" t="s">
        <v>92</v>
      </c>
      <c r="AZ8" s="420"/>
      <c r="BA8" s="420"/>
      <c r="BB8" s="420"/>
      <c r="BC8" s="420"/>
      <c r="BD8" s="420"/>
      <c r="BE8" s="420"/>
      <c r="BF8" s="420"/>
      <c r="BG8" s="420"/>
      <c r="BH8" s="420"/>
      <c r="BI8" s="420"/>
      <c r="BJ8" s="420"/>
      <c r="BK8" s="420"/>
      <c r="BL8" s="420"/>
      <c r="BM8" s="421"/>
      <c r="BN8" s="385">
        <v>132412</v>
      </c>
      <c r="BO8" s="386"/>
      <c r="BP8" s="386"/>
      <c r="BQ8" s="386"/>
      <c r="BR8" s="386"/>
      <c r="BS8" s="386"/>
      <c r="BT8" s="386"/>
      <c r="BU8" s="387"/>
      <c r="BV8" s="385">
        <v>134580</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0.31</v>
      </c>
      <c r="CU8" s="426"/>
      <c r="CV8" s="426"/>
      <c r="CW8" s="426"/>
      <c r="CX8" s="426"/>
      <c r="CY8" s="426"/>
      <c r="CZ8" s="426"/>
      <c r="DA8" s="427"/>
      <c r="DB8" s="425">
        <v>0.3</v>
      </c>
      <c r="DC8" s="426"/>
      <c r="DD8" s="426"/>
      <c r="DE8" s="426"/>
      <c r="DF8" s="426"/>
      <c r="DG8" s="426"/>
      <c r="DH8" s="426"/>
      <c r="DI8" s="427"/>
      <c r="DJ8" s="137"/>
      <c r="DK8" s="137"/>
      <c r="DL8" s="137"/>
      <c r="DM8" s="137"/>
      <c r="DN8" s="137"/>
      <c r="DO8" s="137"/>
    </row>
    <row r="9" spans="1:119" ht="18.75" customHeight="1" thickBot="1">
      <c r="A9" s="138"/>
      <c r="B9" s="379" t="s">
        <v>94</v>
      </c>
      <c r="C9" s="380"/>
      <c r="D9" s="380"/>
      <c r="E9" s="380"/>
      <c r="F9" s="380"/>
      <c r="G9" s="380"/>
      <c r="H9" s="380"/>
      <c r="I9" s="380"/>
      <c r="J9" s="380"/>
      <c r="K9" s="428"/>
      <c r="L9" s="429" t="s">
        <v>95</v>
      </c>
      <c r="M9" s="430"/>
      <c r="N9" s="430"/>
      <c r="O9" s="430"/>
      <c r="P9" s="430"/>
      <c r="Q9" s="431"/>
      <c r="R9" s="432">
        <v>7868</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78</v>
      </c>
      <c r="AV9" s="418"/>
      <c r="AW9" s="418"/>
      <c r="AX9" s="418"/>
      <c r="AY9" s="419" t="s">
        <v>98</v>
      </c>
      <c r="AZ9" s="420"/>
      <c r="BA9" s="420"/>
      <c r="BB9" s="420"/>
      <c r="BC9" s="420"/>
      <c r="BD9" s="420"/>
      <c r="BE9" s="420"/>
      <c r="BF9" s="420"/>
      <c r="BG9" s="420"/>
      <c r="BH9" s="420"/>
      <c r="BI9" s="420"/>
      <c r="BJ9" s="420"/>
      <c r="BK9" s="420"/>
      <c r="BL9" s="420"/>
      <c r="BM9" s="421"/>
      <c r="BN9" s="385">
        <v>-2168</v>
      </c>
      <c r="BO9" s="386"/>
      <c r="BP9" s="386"/>
      <c r="BQ9" s="386"/>
      <c r="BR9" s="386"/>
      <c r="BS9" s="386"/>
      <c r="BT9" s="386"/>
      <c r="BU9" s="387"/>
      <c r="BV9" s="385">
        <v>4271</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14.3</v>
      </c>
      <c r="CU9" s="383"/>
      <c r="CV9" s="383"/>
      <c r="CW9" s="383"/>
      <c r="CX9" s="383"/>
      <c r="CY9" s="383"/>
      <c r="CZ9" s="383"/>
      <c r="DA9" s="384"/>
      <c r="DB9" s="382">
        <v>14.3</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100</v>
      </c>
      <c r="M10" s="415"/>
      <c r="N10" s="415"/>
      <c r="O10" s="415"/>
      <c r="P10" s="415"/>
      <c r="Q10" s="416"/>
      <c r="R10" s="436">
        <v>8345</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78</v>
      </c>
      <c r="AV10" s="418"/>
      <c r="AW10" s="418"/>
      <c r="AX10" s="418"/>
      <c r="AY10" s="419" t="s">
        <v>102</v>
      </c>
      <c r="AZ10" s="420"/>
      <c r="BA10" s="420"/>
      <c r="BB10" s="420"/>
      <c r="BC10" s="420"/>
      <c r="BD10" s="420"/>
      <c r="BE10" s="420"/>
      <c r="BF10" s="420"/>
      <c r="BG10" s="420"/>
      <c r="BH10" s="420"/>
      <c r="BI10" s="420"/>
      <c r="BJ10" s="420"/>
      <c r="BK10" s="420"/>
      <c r="BL10" s="420"/>
      <c r="BM10" s="421"/>
      <c r="BN10" s="385">
        <v>82259</v>
      </c>
      <c r="BO10" s="386"/>
      <c r="BP10" s="386"/>
      <c r="BQ10" s="386"/>
      <c r="BR10" s="386"/>
      <c r="BS10" s="386"/>
      <c r="BT10" s="386"/>
      <c r="BU10" s="387"/>
      <c r="BV10" s="385">
        <v>99390</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78</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c r="A12" s="138"/>
      <c r="B12" s="445" t="s">
        <v>110</v>
      </c>
      <c r="C12" s="446"/>
      <c r="D12" s="446"/>
      <c r="E12" s="446"/>
      <c r="F12" s="446"/>
      <c r="G12" s="446"/>
      <c r="H12" s="446"/>
      <c r="I12" s="446"/>
      <c r="J12" s="446"/>
      <c r="K12" s="447"/>
      <c r="L12" s="454" t="s">
        <v>111</v>
      </c>
      <c r="M12" s="455"/>
      <c r="N12" s="455"/>
      <c r="O12" s="455"/>
      <c r="P12" s="455"/>
      <c r="Q12" s="456"/>
      <c r="R12" s="457">
        <v>8005</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t="s">
        <v>117</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119</v>
      </c>
      <c r="N13" s="474"/>
      <c r="O13" s="474"/>
      <c r="P13" s="474"/>
      <c r="Q13" s="475"/>
      <c r="R13" s="466">
        <v>7975</v>
      </c>
      <c r="S13" s="467"/>
      <c r="T13" s="467"/>
      <c r="U13" s="467"/>
      <c r="V13" s="468"/>
      <c r="W13" s="401" t="s">
        <v>120</v>
      </c>
      <c r="X13" s="402"/>
      <c r="Y13" s="402"/>
      <c r="Z13" s="402"/>
      <c r="AA13" s="402"/>
      <c r="AB13" s="392"/>
      <c r="AC13" s="436">
        <v>651</v>
      </c>
      <c r="AD13" s="437"/>
      <c r="AE13" s="437"/>
      <c r="AF13" s="437"/>
      <c r="AG13" s="476"/>
      <c r="AH13" s="436">
        <v>801</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80091</v>
      </c>
      <c r="BO13" s="386"/>
      <c r="BP13" s="386"/>
      <c r="BQ13" s="386"/>
      <c r="BR13" s="386"/>
      <c r="BS13" s="386"/>
      <c r="BT13" s="386"/>
      <c r="BU13" s="387"/>
      <c r="BV13" s="385">
        <v>103661</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9</v>
      </c>
      <c r="CU13" s="383"/>
      <c r="CV13" s="383"/>
      <c r="CW13" s="383"/>
      <c r="CX13" s="383"/>
      <c r="CY13" s="383"/>
      <c r="CZ13" s="383"/>
      <c r="DA13" s="384"/>
      <c r="DB13" s="382">
        <v>10.199999999999999</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125</v>
      </c>
      <c r="M14" s="464"/>
      <c r="N14" s="464"/>
      <c r="O14" s="464"/>
      <c r="P14" s="464"/>
      <c r="Q14" s="465"/>
      <c r="R14" s="466">
        <v>8117</v>
      </c>
      <c r="S14" s="467"/>
      <c r="T14" s="467"/>
      <c r="U14" s="467"/>
      <c r="V14" s="468"/>
      <c r="W14" s="375"/>
      <c r="X14" s="376"/>
      <c r="Y14" s="376"/>
      <c r="Z14" s="376"/>
      <c r="AA14" s="376"/>
      <c r="AB14" s="365"/>
      <c r="AC14" s="469">
        <v>15.6</v>
      </c>
      <c r="AD14" s="470"/>
      <c r="AE14" s="470"/>
      <c r="AF14" s="470"/>
      <c r="AG14" s="471"/>
      <c r="AH14" s="469">
        <v>17.100000000000001</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39.9</v>
      </c>
      <c r="CU14" s="481"/>
      <c r="CV14" s="481"/>
      <c r="CW14" s="481"/>
      <c r="CX14" s="481"/>
      <c r="CY14" s="481"/>
      <c r="CZ14" s="481"/>
      <c r="DA14" s="482"/>
      <c r="DB14" s="480">
        <v>46.7</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119</v>
      </c>
      <c r="N15" s="474"/>
      <c r="O15" s="474"/>
      <c r="P15" s="474"/>
      <c r="Q15" s="475"/>
      <c r="R15" s="466">
        <v>8092</v>
      </c>
      <c r="S15" s="467"/>
      <c r="T15" s="467"/>
      <c r="U15" s="467"/>
      <c r="V15" s="468"/>
      <c r="W15" s="401" t="s">
        <v>127</v>
      </c>
      <c r="X15" s="402"/>
      <c r="Y15" s="402"/>
      <c r="Z15" s="402"/>
      <c r="AA15" s="402"/>
      <c r="AB15" s="392"/>
      <c r="AC15" s="436">
        <v>1186</v>
      </c>
      <c r="AD15" s="437"/>
      <c r="AE15" s="437"/>
      <c r="AF15" s="437"/>
      <c r="AG15" s="476"/>
      <c r="AH15" s="436">
        <v>1454</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801980</v>
      </c>
      <c r="BO15" s="349"/>
      <c r="BP15" s="349"/>
      <c r="BQ15" s="349"/>
      <c r="BR15" s="349"/>
      <c r="BS15" s="349"/>
      <c r="BT15" s="349"/>
      <c r="BU15" s="350"/>
      <c r="BV15" s="348">
        <v>771978</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28.5</v>
      </c>
      <c r="AD16" s="470"/>
      <c r="AE16" s="470"/>
      <c r="AF16" s="470"/>
      <c r="AG16" s="471"/>
      <c r="AH16" s="469">
        <v>31.1</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2596218</v>
      </c>
      <c r="BO16" s="386"/>
      <c r="BP16" s="386"/>
      <c r="BQ16" s="386"/>
      <c r="BR16" s="386"/>
      <c r="BS16" s="386"/>
      <c r="BT16" s="386"/>
      <c r="BU16" s="387"/>
      <c r="BV16" s="385">
        <v>2519168</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133</v>
      </c>
      <c r="N17" s="490"/>
      <c r="O17" s="490"/>
      <c r="P17" s="490"/>
      <c r="Q17" s="491"/>
      <c r="R17" s="486" t="s">
        <v>131</v>
      </c>
      <c r="S17" s="487"/>
      <c r="T17" s="487"/>
      <c r="U17" s="487"/>
      <c r="V17" s="488"/>
      <c r="W17" s="401" t="s">
        <v>134</v>
      </c>
      <c r="X17" s="402"/>
      <c r="Y17" s="402"/>
      <c r="Z17" s="402"/>
      <c r="AA17" s="402"/>
      <c r="AB17" s="392"/>
      <c r="AC17" s="436">
        <v>2325</v>
      </c>
      <c r="AD17" s="437"/>
      <c r="AE17" s="437"/>
      <c r="AF17" s="437"/>
      <c r="AG17" s="476"/>
      <c r="AH17" s="436">
        <v>2422</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1004796</v>
      </c>
      <c r="BO17" s="386"/>
      <c r="BP17" s="386"/>
      <c r="BQ17" s="386"/>
      <c r="BR17" s="386"/>
      <c r="BS17" s="386"/>
      <c r="BT17" s="386"/>
      <c r="BU17" s="387"/>
      <c r="BV17" s="385">
        <v>982857</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136</v>
      </c>
      <c r="C18" s="428"/>
      <c r="D18" s="428"/>
      <c r="E18" s="497"/>
      <c r="F18" s="497"/>
      <c r="G18" s="497"/>
      <c r="H18" s="497"/>
      <c r="I18" s="497"/>
      <c r="J18" s="497"/>
      <c r="K18" s="497"/>
      <c r="L18" s="498">
        <v>63.39</v>
      </c>
      <c r="M18" s="498"/>
      <c r="N18" s="498"/>
      <c r="O18" s="498"/>
      <c r="P18" s="498"/>
      <c r="Q18" s="498"/>
      <c r="R18" s="499"/>
      <c r="S18" s="499"/>
      <c r="T18" s="499"/>
      <c r="U18" s="499"/>
      <c r="V18" s="500"/>
      <c r="W18" s="403"/>
      <c r="X18" s="404"/>
      <c r="Y18" s="404"/>
      <c r="Z18" s="404"/>
      <c r="AA18" s="404"/>
      <c r="AB18" s="395"/>
      <c r="AC18" s="501">
        <v>55.9</v>
      </c>
      <c r="AD18" s="502"/>
      <c r="AE18" s="502"/>
      <c r="AF18" s="502"/>
      <c r="AG18" s="503"/>
      <c r="AH18" s="501">
        <v>51.7</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2626272</v>
      </c>
      <c r="BO18" s="386"/>
      <c r="BP18" s="386"/>
      <c r="BQ18" s="386"/>
      <c r="BR18" s="386"/>
      <c r="BS18" s="386"/>
      <c r="BT18" s="386"/>
      <c r="BU18" s="387"/>
      <c r="BV18" s="385">
        <v>2578763</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138</v>
      </c>
      <c r="C19" s="428"/>
      <c r="D19" s="428"/>
      <c r="E19" s="497"/>
      <c r="F19" s="497"/>
      <c r="G19" s="497"/>
      <c r="H19" s="497"/>
      <c r="I19" s="497"/>
      <c r="J19" s="497"/>
      <c r="K19" s="497"/>
      <c r="L19" s="505">
        <v>124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3361236</v>
      </c>
      <c r="BO19" s="386"/>
      <c r="BP19" s="386"/>
      <c r="BQ19" s="386"/>
      <c r="BR19" s="386"/>
      <c r="BS19" s="386"/>
      <c r="BT19" s="386"/>
      <c r="BU19" s="387"/>
      <c r="BV19" s="385">
        <v>3361425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140</v>
      </c>
      <c r="C20" s="428"/>
      <c r="D20" s="428"/>
      <c r="E20" s="497"/>
      <c r="F20" s="497"/>
      <c r="G20" s="497"/>
      <c r="H20" s="497"/>
      <c r="I20" s="497"/>
      <c r="J20" s="497"/>
      <c r="K20" s="497"/>
      <c r="L20" s="505">
        <v>2478</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1" t="s">
        <v>146</v>
      </c>
      <c r="AI22" s="402"/>
      <c r="AJ22" s="402"/>
      <c r="AK22" s="402"/>
      <c r="AL22" s="392"/>
      <c r="AM22" s="541" t="s">
        <v>147</v>
      </c>
      <c r="AN22" s="542"/>
      <c r="AO22" s="542"/>
      <c r="AP22" s="542"/>
      <c r="AQ22" s="542"/>
      <c r="AR22" s="543"/>
      <c r="AS22" s="524" t="s">
        <v>144</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148</v>
      </c>
      <c r="AZ23" s="346"/>
      <c r="BA23" s="346"/>
      <c r="BB23" s="346"/>
      <c r="BC23" s="346"/>
      <c r="BD23" s="346"/>
      <c r="BE23" s="346"/>
      <c r="BF23" s="346"/>
      <c r="BG23" s="346"/>
      <c r="BH23" s="346"/>
      <c r="BI23" s="346"/>
      <c r="BJ23" s="346"/>
      <c r="BK23" s="346"/>
      <c r="BL23" s="346"/>
      <c r="BM23" s="347"/>
      <c r="BN23" s="385">
        <v>4851750</v>
      </c>
      <c r="BO23" s="386"/>
      <c r="BP23" s="386"/>
      <c r="BQ23" s="386"/>
      <c r="BR23" s="386"/>
      <c r="BS23" s="386"/>
      <c r="BT23" s="386"/>
      <c r="BU23" s="387"/>
      <c r="BV23" s="385">
        <v>5009169</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149</v>
      </c>
      <c r="F24" s="415"/>
      <c r="G24" s="415"/>
      <c r="H24" s="415"/>
      <c r="I24" s="415"/>
      <c r="J24" s="415"/>
      <c r="K24" s="416"/>
      <c r="L24" s="436">
        <v>1</v>
      </c>
      <c r="M24" s="437"/>
      <c r="N24" s="437"/>
      <c r="O24" s="437"/>
      <c r="P24" s="476"/>
      <c r="Q24" s="436">
        <v>6498</v>
      </c>
      <c r="R24" s="437"/>
      <c r="S24" s="437"/>
      <c r="T24" s="437"/>
      <c r="U24" s="437"/>
      <c r="V24" s="476"/>
      <c r="W24" s="531"/>
      <c r="X24" s="519"/>
      <c r="Y24" s="520"/>
      <c r="Z24" s="435" t="s">
        <v>150</v>
      </c>
      <c r="AA24" s="415"/>
      <c r="AB24" s="415"/>
      <c r="AC24" s="415"/>
      <c r="AD24" s="415"/>
      <c r="AE24" s="415"/>
      <c r="AF24" s="415"/>
      <c r="AG24" s="416"/>
      <c r="AH24" s="436">
        <v>98</v>
      </c>
      <c r="AI24" s="437"/>
      <c r="AJ24" s="437"/>
      <c r="AK24" s="437"/>
      <c r="AL24" s="476"/>
      <c r="AM24" s="436">
        <v>307720</v>
      </c>
      <c r="AN24" s="437"/>
      <c r="AO24" s="437"/>
      <c r="AP24" s="437"/>
      <c r="AQ24" s="437"/>
      <c r="AR24" s="476"/>
      <c r="AS24" s="436">
        <v>3140</v>
      </c>
      <c r="AT24" s="437"/>
      <c r="AU24" s="437"/>
      <c r="AV24" s="437"/>
      <c r="AW24" s="437"/>
      <c r="AX24" s="438"/>
      <c r="AY24" s="549" t="s">
        <v>151</v>
      </c>
      <c r="AZ24" s="550"/>
      <c r="BA24" s="550"/>
      <c r="BB24" s="550"/>
      <c r="BC24" s="550"/>
      <c r="BD24" s="550"/>
      <c r="BE24" s="550"/>
      <c r="BF24" s="550"/>
      <c r="BG24" s="550"/>
      <c r="BH24" s="550"/>
      <c r="BI24" s="550"/>
      <c r="BJ24" s="550"/>
      <c r="BK24" s="550"/>
      <c r="BL24" s="550"/>
      <c r="BM24" s="551"/>
      <c r="BN24" s="385">
        <v>4718463</v>
      </c>
      <c r="BO24" s="386"/>
      <c r="BP24" s="386"/>
      <c r="BQ24" s="386"/>
      <c r="BR24" s="386"/>
      <c r="BS24" s="386"/>
      <c r="BT24" s="386"/>
      <c r="BU24" s="387"/>
      <c r="BV24" s="385">
        <v>4860215</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152</v>
      </c>
      <c r="F25" s="415"/>
      <c r="G25" s="415"/>
      <c r="H25" s="415"/>
      <c r="I25" s="415"/>
      <c r="J25" s="415"/>
      <c r="K25" s="416"/>
      <c r="L25" s="436">
        <v>1</v>
      </c>
      <c r="M25" s="437"/>
      <c r="N25" s="437"/>
      <c r="O25" s="437"/>
      <c r="P25" s="476"/>
      <c r="Q25" s="436">
        <v>5329</v>
      </c>
      <c r="R25" s="437"/>
      <c r="S25" s="437"/>
      <c r="T25" s="437"/>
      <c r="U25" s="437"/>
      <c r="V25" s="476"/>
      <c r="W25" s="531"/>
      <c r="X25" s="519"/>
      <c r="Y25" s="520"/>
      <c r="Z25" s="435" t="s">
        <v>153</v>
      </c>
      <c r="AA25" s="415"/>
      <c r="AB25" s="415"/>
      <c r="AC25" s="415"/>
      <c r="AD25" s="415"/>
      <c r="AE25" s="415"/>
      <c r="AF25" s="415"/>
      <c r="AG25" s="416"/>
      <c r="AH25" s="436" t="s">
        <v>117</v>
      </c>
      <c r="AI25" s="437"/>
      <c r="AJ25" s="437"/>
      <c r="AK25" s="437"/>
      <c r="AL25" s="476"/>
      <c r="AM25" s="436" t="s">
        <v>117</v>
      </c>
      <c r="AN25" s="437"/>
      <c r="AO25" s="437"/>
      <c r="AP25" s="437"/>
      <c r="AQ25" s="437"/>
      <c r="AR25" s="476"/>
      <c r="AS25" s="436" t="s">
        <v>117</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7222</v>
      </c>
      <c r="BO25" s="349"/>
      <c r="BP25" s="349"/>
      <c r="BQ25" s="349"/>
      <c r="BR25" s="349"/>
      <c r="BS25" s="349"/>
      <c r="BT25" s="349"/>
      <c r="BU25" s="350"/>
      <c r="BV25" s="348">
        <v>8155</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155</v>
      </c>
      <c r="F26" s="415"/>
      <c r="G26" s="415"/>
      <c r="H26" s="415"/>
      <c r="I26" s="415"/>
      <c r="J26" s="415"/>
      <c r="K26" s="416"/>
      <c r="L26" s="436">
        <v>1</v>
      </c>
      <c r="M26" s="437"/>
      <c r="N26" s="437"/>
      <c r="O26" s="437"/>
      <c r="P26" s="476"/>
      <c r="Q26" s="436">
        <v>5149</v>
      </c>
      <c r="R26" s="437"/>
      <c r="S26" s="437"/>
      <c r="T26" s="437"/>
      <c r="U26" s="437"/>
      <c r="V26" s="476"/>
      <c r="W26" s="531"/>
      <c r="X26" s="519"/>
      <c r="Y26" s="520"/>
      <c r="Z26" s="435" t="s">
        <v>156</v>
      </c>
      <c r="AA26" s="555"/>
      <c r="AB26" s="555"/>
      <c r="AC26" s="555"/>
      <c r="AD26" s="555"/>
      <c r="AE26" s="555"/>
      <c r="AF26" s="555"/>
      <c r="AG26" s="556"/>
      <c r="AH26" s="436">
        <v>7</v>
      </c>
      <c r="AI26" s="437"/>
      <c r="AJ26" s="437"/>
      <c r="AK26" s="437"/>
      <c r="AL26" s="476"/>
      <c r="AM26" s="436">
        <v>24115</v>
      </c>
      <c r="AN26" s="437"/>
      <c r="AO26" s="437"/>
      <c r="AP26" s="437"/>
      <c r="AQ26" s="437"/>
      <c r="AR26" s="476"/>
      <c r="AS26" s="436">
        <v>3445</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158</v>
      </c>
      <c r="F27" s="415"/>
      <c r="G27" s="415"/>
      <c r="H27" s="415"/>
      <c r="I27" s="415"/>
      <c r="J27" s="415"/>
      <c r="K27" s="416"/>
      <c r="L27" s="436">
        <v>1</v>
      </c>
      <c r="M27" s="437"/>
      <c r="N27" s="437"/>
      <c r="O27" s="437"/>
      <c r="P27" s="476"/>
      <c r="Q27" s="436">
        <v>2710</v>
      </c>
      <c r="R27" s="437"/>
      <c r="S27" s="437"/>
      <c r="T27" s="437"/>
      <c r="U27" s="437"/>
      <c r="V27" s="476"/>
      <c r="W27" s="531"/>
      <c r="X27" s="519"/>
      <c r="Y27" s="520"/>
      <c r="Z27" s="435" t="s">
        <v>159</v>
      </c>
      <c r="AA27" s="415"/>
      <c r="AB27" s="415"/>
      <c r="AC27" s="415"/>
      <c r="AD27" s="415"/>
      <c r="AE27" s="415"/>
      <c r="AF27" s="415"/>
      <c r="AG27" s="416"/>
      <c r="AH27" s="436">
        <v>4</v>
      </c>
      <c r="AI27" s="437"/>
      <c r="AJ27" s="437"/>
      <c r="AK27" s="437"/>
      <c r="AL27" s="476"/>
      <c r="AM27" s="436">
        <v>10078</v>
      </c>
      <c r="AN27" s="437"/>
      <c r="AO27" s="437"/>
      <c r="AP27" s="437"/>
      <c r="AQ27" s="437"/>
      <c r="AR27" s="476"/>
      <c r="AS27" s="436">
        <v>2520</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2">
        <v>101771</v>
      </c>
      <c r="BO27" s="553"/>
      <c r="BP27" s="553"/>
      <c r="BQ27" s="553"/>
      <c r="BR27" s="553"/>
      <c r="BS27" s="553"/>
      <c r="BT27" s="553"/>
      <c r="BU27" s="554"/>
      <c r="BV27" s="552">
        <v>101735</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161</v>
      </c>
      <c r="F28" s="415"/>
      <c r="G28" s="415"/>
      <c r="H28" s="415"/>
      <c r="I28" s="415"/>
      <c r="J28" s="415"/>
      <c r="K28" s="416"/>
      <c r="L28" s="436">
        <v>1</v>
      </c>
      <c r="M28" s="437"/>
      <c r="N28" s="437"/>
      <c r="O28" s="437"/>
      <c r="P28" s="476"/>
      <c r="Q28" s="436">
        <v>2180</v>
      </c>
      <c r="R28" s="437"/>
      <c r="S28" s="437"/>
      <c r="T28" s="437"/>
      <c r="U28" s="437"/>
      <c r="V28" s="476"/>
      <c r="W28" s="531"/>
      <c r="X28" s="519"/>
      <c r="Y28" s="520"/>
      <c r="Z28" s="435" t="s">
        <v>162</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1164537</v>
      </c>
      <c r="BO28" s="349"/>
      <c r="BP28" s="349"/>
      <c r="BQ28" s="349"/>
      <c r="BR28" s="349"/>
      <c r="BS28" s="349"/>
      <c r="BT28" s="349"/>
      <c r="BU28" s="350"/>
      <c r="BV28" s="348">
        <v>1082278</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165</v>
      </c>
      <c r="F29" s="415"/>
      <c r="G29" s="415"/>
      <c r="H29" s="415"/>
      <c r="I29" s="415"/>
      <c r="J29" s="415"/>
      <c r="K29" s="416"/>
      <c r="L29" s="436">
        <v>10</v>
      </c>
      <c r="M29" s="437"/>
      <c r="N29" s="437"/>
      <c r="O29" s="437"/>
      <c r="P29" s="476"/>
      <c r="Q29" s="436">
        <v>2030</v>
      </c>
      <c r="R29" s="437"/>
      <c r="S29" s="437"/>
      <c r="T29" s="437"/>
      <c r="U29" s="437"/>
      <c r="V29" s="476"/>
      <c r="W29" s="532"/>
      <c r="X29" s="533"/>
      <c r="Y29" s="534"/>
      <c r="Z29" s="435" t="s">
        <v>166</v>
      </c>
      <c r="AA29" s="415"/>
      <c r="AB29" s="415"/>
      <c r="AC29" s="415"/>
      <c r="AD29" s="415"/>
      <c r="AE29" s="415"/>
      <c r="AF29" s="415"/>
      <c r="AG29" s="416"/>
      <c r="AH29" s="436">
        <v>102</v>
      </c>
      <c r="AI29" s="437"/>
      <c r="AJ29" s="437"/>
      <c r="AK29" s="437"/>
      <c r="AL29" s="476"/>
      <c r="AM29" s="436">
        <v>317798</v>
      </c>
      <c r="AN29" s="437"/>
      <c r="AO29" s="437"/>
      <c r="AP29" s="437"/>
      <c r="AQ29" s="437"/>
      <c r="AR29" s="476"/>
      <c r="AS29" s="436">
        <v>3116</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103547</v>
      </c>
      <c r="BO29" s="386"/>
      <c r="BP29" s="386"/>
      <c r="BQ29" s="386"/>
      <c r="BR29" s="386"/>
      <c r="BS29" s="386"/>
      <c r="BT29" s="386"/>
      <c r="BU29" s="387"/>
      <c r="BV29" s="385">
        <v>33519</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98.4</v>
      </c>
      <c r="AI30" s="502"/>
      <c r="AJ30" s="502"/>
      <c r="AK30" s="502"/>
      <c r="AL30" s="502"/>
      <c r="AM30" s="502"/>
      <c r="AN30" s="502"/>
      <c r="AO30" s="502"/>
      <c r="AP30" s="502"/>
      <c r="AQ30" s="502"/>
      <c r="AR30" s="502"/>
      <c r="AS30" s="502"/>
      <c r="AT30" s="502"/>
      <c r="AU30" s="502"/>
      <c r="AV30" s="502"/>
      <c r="AW30" s="502"/>
      <c r="AX30" s="504"/>
      <c r="AY30" s="563"/>
      <c r="AZ30" s="564"/>
      <c r="BA30" s="564"/>
      <c r="BB30" s="565"/>
      <c r="BC30" s="549" t="s">
        <v>169</v>
      </c>
      <c r="BD30" s="550"/>
      <c r="BE30" s="550"/>
      <c r="BF30" s="550"/>
      <c r="BG30" s="550"/>
      <c r="BH30" s="550"/>
      <c r="BI30" s="550"/>
      <c r="BJ30" s="550"/>
      <c r="BK30" s="550"/>
      <c r="BL30" s="550"/>
      <c r="BM30" s="551"/>
      <c r="BN30" s="552">
        <v>611186</v>
      </c>
      <c r="BO30" s="553"/>
      <c r="BP30" s="553"/>
      <c r="BQ30" s="553"/>
      <c r="BR30" s="553"/>
      <c r="BS30" s="553"/>
      <c r="BT30" s="553"/>
      <c r="BU30" s="554"/>
      <c r="BV30" s="552">
        <v>600646</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f>IF(BG34="","",MAX(C34:D43,U34:V43,AM34:AN43)+1)</f>
        <v>7</v>
      </c>
      <c r="BF34" s="566"/>
      <c r="BG34" s="567" t="str">
        <f>IF('各会計、関係団体の財政状況及び健全化判断比率'!B32="","",'各会計、関係団体の財政状況及び健全化判断比率'!B32)</f>
        <v>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10</v>
      </c>
      <c r="BX34" s="566"/>
      <c r="BY34" s="567" t="str">
        <f>IF('各会計、関係団体の財政状況及び健全化判断比率'!B68="","",'各会計、関係団体の財政状況及び健全化判断比率'!B68)</f>
        <v>一関地区広域行政組合（一般会計）</v>
      </c>
      <c r="BZ34" s="567"/>
      <c r="CA34" s="567"/>
      <c r="CB34" s="567"/>
      <c r="CC34" s="567"/>
      <c r="CD34" s="567"/>
      <c r="CE34" s="567"/>
      <c r="CF34" s="567"/>
      <c r="CG34" s="567"/>
      <c r="CH34" s="567"/>
      <c r="CI34" s="567"/>
      <c r="CJ34" s="567"/>
      <c r="CK34" s="567"/>
      <c r="CL34" s="567"/>
      <c r="CM34" s="567"/>
      <c r="CN34" s="165"/>
      <c r="CO34" s="566" t="str">
        <f>IF(CQ34="","",MAX(C34:D43,U34:V43,AM34:AN43,BE34:BF43,BW34:BX43)+1)</f>
        <v/>
      </c>
      <c r="CP34" s="566"/>
      <c r="CQ34" s="567" t="str">
        <f>IF('各会計、関係団体の財政状況及び健全化判断比率'!BS7="","",'各会計、関係団体の財政状況及び健全化判断比率'!BS7)</f>
        <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健康福祉交流館特別会計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後期高齢者医療特別会計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8</v>
      </c>
      <c r="BF35" s="566"/>
      <c r="BG35" s="567" t="str">
        <f>IF('各会計、関係団体の財政状況及び健全化判断比率'!B33="","",'各会計、関係団体の財政状況及び健全化判断比率'!B33)</f>
        <v>下水道事業特別会計</v>
      </c>
      <c r="BH35" s="567"/>
      <c r="BI35" s="567"/>
      <c r="BJ35" s="567"/>
      <c r="BK35" s="567"/>
      <c r="BL35" s="567"/>
      <c r="BM35" s="567"/>
      <c r="BN35" s="567"/>
      <c r="BO35" s="567"/>
      <c r="BP35" s="567"/>
      <c r="BQ35" s="567"/>
      <c r="BR35" s="567"/>
      <c r="BS35" s="567"/>
      <c r="BT35" s="567"/>
      <c r="BU35" s="567"/>
      <c r="BV35" s="165"/>
      <c r="BW35" s="566">
        <f t="shared" ref="BW35:BW43" si="2">IF(BY35="","",BW34+1)</f>
        <v>11</v>
      </c>
      <c r="BX35" s="566"/>
      <c r="BY35" s="567" t="str">
        <f>IF('各会計、関係団体の財政状況及び健全化判断比率'!B69="","",'各会計、関係団体の財政状況及び健全化判断比率'!B69)</f>
        <v>一関地区広域行政組合（介護保険特別会計・事業勘定）</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町営駐車場特別会計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9</v>
      </c>
      <c r="BF36" s="566"/>
      <c r="BG36" s="567" t="str">
        <f>IF('各会計、関係団体の財政状況及び健全化判断比率'!B34="","",'各会計、関係団体の財政状況及び健全化判断比率'!B34)</f>
        <v>農業集落排水事業特別会計</v>
      </c>
      <c r="BH36" s="567"/>
      <c r="BI36" s="567"/>
      <c r="BJ36" s="567"/>
      <c r="BK36" s="567"/>
      <c r="BL36" s="567"/>
      <c r="BM36" s="567"/>
      <c r="BN36" s="567"/>
      <c r="BO36" s="567"/>
      <c r="BP36" s="567"/>
      <c r="BQ36" s="567"/>
      <c r="BR36" s="567"/>
      <c r="BS36" s="567"/>
      <c r="BT36" s="567"/>
      <c r="BU36" s="567"/>
      <c r="BV36" s="165"/>
      <c r="BW36" s="566">
        <f t="shared" si="2"/>
        <v>12</v>
      </c>
      <c r="BX36" s="566"/>
      <c r="BY36" s="567" t="str">
        <f>IF('各会計、関係団体の財政状況及び健全化判断比率'!B70="","",'各会計、関係団体の財政状況及び健全化判断比率'!B70)</f>
        <v>一関地区広域行政組合（介護保険特別会計・サービス勘定）</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13</v>
      </c>
      <c r="BX37" s="566"/>
      <c r="BY37" s="567" t="str">
        <f>IF('各会計、関係団体の財政状況及び健全化判断比率'!B71="","",'各会計、関係団体の財政状況及び健全化判断比率'!B71)</f>
        <v>岩手県市町村総合事務組合（一般会計）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14</v>
      </c>
      <c r="BX38" s="566"/>
      <c r="BY38" s="567" t="str">
        <f>IF('各会計、関係団体の財政状況及び健全化判断比率'!B72="","",'各会計、関係団体の財政状況及び健全化判断比率'!B72)</f>
        <v>岩手県市町村総合事務組合（交通災害共済事業特別会計）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15</v>
      </c>
      <c r="BX39" s="566"/>
      <c r="BY39" s="567" t="str">
        <f>IF('各会計、関係団体の財政状況及び健全化判断比率'!B73="","",'各会計、関係団体の財政状況及び健全化判断比率'!B73)</f>
        <v>岩手県後期高齢者医療広域連合（一般会計）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16</v>
      </c>
      <c r="BX40" s="566"/>
      <c r="BY40" s="567" t="str">
        <f>IF('各会計、関係団体の財政状況及び健全化判断比率'!B74="","",'各会計、関係団体の財政状況及び健全化判断比率'!B74)</f>
        <v>岩手県後期高齢者医療広域連合（後期高齢者医療特別会計）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54" t="s">
        <v>522</v>
      </c>
      <c r="D34" s="1154"/>
      <c r="E34" s="1155"/>
      <c r="F34" s="32">
        <v>8.11</v>
      </c>
      <c r="G34" s="33">
        <v>8.6300000000000008</v>
      </c>
      <c r="H34" s="33">
        <v>8.51</v>
      </c>
      <c r="I34" s="33">
        <v>8.9700000000000006</v>
      </c>
      <c r="J34" s="34">
        <v>9.34</v>
      </c>
      <c r="K34" s="22"/>
      <c r="L34" s="22"/>
      <c r="M34" s="22"/>
      <c r="N34" s="22"/>
      <c r="O34" s="22"/>
      <c r="P34" s="22"/>
    </row>
    <row r="35" spans="1:16" ht="39" customHeight="1">
      <c r="A35" s="22"/>
      <c r="B35" s="35"/>
      <c r="C35" s="1148" t="s">
        <v>523</v>
      </c>
      <c r="D35" s="1149"/>
      <c r="E35" s="1150"/>
      <c r="F35" s="36">
        <v>3.57</v>
      </c>
      <c r="G35" s="37">
        <v>3.12</v>
      </c>
      <c r="H35" s="37">
        <v>4.2</v>
      </c>
      <c r="I35" s="37">
        <v>4.6100000000000003</v>
      </c>
      <c r="J35" s="38">
        <v>4.3600000000000003</v>
      </c>
      <c r="K35" s="22"/>
      <c r="L35" s="22"/>
      <c r="M35" s="22"/>
      <c r="N35" s="22"/>
      <c r="O35" s="22"/>
      <c r="P35" s="22"/>
    </row>
    <row r="36" spans="1:16" ht="39" customHeight="1">
      <c r="A36" s="22"/>
      <c r="B36" s="35"/>
      <c r="C36" s="1148" t="s">
        <v>524</v>
      </c>
      <c r="D36" s="1149"/>
      <c r="E36" s="1150"/>
      <c r="F36" s="36">
        <v>0.51</v>
      </c>
      <c r="G36" s="37" t="s">
        <v>525</v>
      </c>
      <c r="H36" s="37">
        <v>2</v>
      </c>
      <c r="I36" s="37">
        <v>3.29</v>
      </c>
      <c r="J36" s="38">
        <v>3.18</v>
      </c>
      <c r="K36" s="22"/>
      <c r="L36" s="22"/>
      <c r="M36" s="22"/>
      <c r="N36" s="22"/>
      <c r="O36" s="22"/>
      <c r="P36" s="22"/>
    </row>
    <row r="37" spans="1:16" ht="39" customHeight="1">
      <c r="A37" s="22"/>
      <c r="B37" s="35"/>
      <c r="C37" s="1148" t="s">
        <v>526</v>
      </c>
      <c r="D37" s="1149"/>
      <c r="E37" s="1150"/>
      <c r="F37" s="36">
        <v>0.19</v>
      </c>
      <c r="G37" s="37">
        <v>0.15</v>
      </c>
      <c r="H37" s="37">
        <v>0.21</v>
      </c>
      <c r="I37" s="37">
        <v>0.33</v>
      </c>
      <c r="J37" s="38">
        <v>0.5</v>
      </c>
      <c r="K37" s="22"/>
      <c r="L37" s="22"/>
      <c r="M37" s="22"/>
      <c r="N37" s="22"/>
      <c r="O37" s="22"/>
      <c r="P37" s="22"/>
    </row>
    <row r="38" spans="1:16" ht="39" customHeight="1">
      <c r="A38" s="22"/>
      <c r="B38" s="35"/>
      <c r="C38" s="1148" t="s">
        <v>527</v>
      </c>
      <c r="D38" s="1149"/>
      <c r="E38" s="1150"/>
      <c r="F38" s="36">
        <v>0.41</v>
      </c>
      <c r="G38" s="37">
        <v>0.34</v>
      </c>
      <c r="H38" s="37">
        <v>0.2</v>
      </c>
      <c r="I38" s="37">
        <v>0.19</v>
      </c>
      <c r="J38" s="38">
        <v>0.23</v>
      </c>
      <c r="K38" s="22"/>
      <c r="L38" s="22"/>
      <c r="M38" s="22"/>
      <c r="N38" s="22"/>
      <c r="O38" s="22"/>
      <c r="P38" s="22"/>
    </row>
    <row r="39" spans="1:16" ht="39" customHeight="1">
      <c r="A39" s="22"/>
      <c r="B39" s="35"/>
      <c r="C39" s="1148" t="s">
        <v>528</v>
      </c>
      <c r="D39" s="1149"/>
      <c r="E39" s="1150"/>
      <c r="F39" s="36">
        <v>0.12</v>
      </c>
      <c r="G39" s="37">
        <v>0.34</v>
      </c>
      <c r="H39" s="37">
        <v>0.12</v>
      </c>
      <c r="I39" s="37">
        <v>0.16</v>
      </c>
      <c r="J39" s="38">
        <v>0.12</v>
      </c>
      <c r="K39" s="22"/>
      <c r="L39" s="22"/>
      <c r="M39" s="22"/>
      <c r="N39" s="22"/>
      <c r="O39" s="22"/>
      <c r="P39" s="22"/>
    </row>
    <row r="40" spans="1:16" ht="39" customHeight="1">
      <c r="A40" s="22"/>
      <c r="B40" s="35"/>
      <c r="C40" s="1148" t="s">
        <v>529</v>
      </c>
      <c r="D40" s="1149"/>
      <c r="E40" s="1150"/>
      <c r="F40" s="36">
        <v>0.01</v>
      </c>
      <c r="G40" s="37">
        <v>0.04</v>
      </c>
      <c r="H40" s="37">
        <v>0.21</v>
      </c>
      <c r="I40" s="37">
        <v>0.08</v>
      </c>
      <c r="J40" s="38">
        <v>0.11</v>
      </c>
      <c r="K40" s="22"/>
      <c r="L40" s="22"/>
      <c r="M40" s="22"/>
      <c r="N40" s="22"/>
      <c r="O40" s="22"/>
      <c r="P40" s="22"/>
    </row>
    <row r="41" spans="1:16" ht="39" customHeight="1">
      <c r="A41" s="22"/>
      <c r="B41" s="35"/>
      <c r="C41" s="1148" t="s">
        <v>530</v>
      </c>
      <c r="D41" s="1149"/>
      <c r="E41" s="1150"/>
      <c r="F41" s="36">
        <v>0.04</v>
      </c>
      <c r="G41" s="37">
        <v>0.01</v>
      </c>
      <c r="H41" s="37">
        <v>0.03</v>
      </c>
      <c r="I41" s="37">
        <v>0.02</v>
      </c>
      <c r="J41" s="38">
        <v>0.06</v>
      </c>
      <c r="K41" s="22"/>
      <c r="L41" s="22"/>
      <c r="M41" s="22"/>
      <c r="N41" s="22"/>
      <c r="O41" s="22"/>
      <c r="P41" s="22"/>
    </row>
    <row r="42" spans="1:16" ht="39" customHeight="1">
      <c r="A42" s="22"/>
      <c r="B42" s="39"/>
      <c r="C42" s="1148" t="s">
        <v>531</v>
      </c>
      <c r="D42" s="1149"/>
      <c r="E42" s="1150"/>
      <c r="F42" s="36" t="s">
        <v>477</v>
      </c>
      <c r="G42" s="37" t="s">
        <v>477</v>
      </c>
      <c r="H42" s="37" t="s">
        <v>477</v>
      </c>
      <c r="I42" s="37" t="s">
        <v>477</v>
      </c>
      <c r="J42" s="38" t="s">
        <v>477</v>
      </c>
      <c r="K42" s="22"/>
      <c r="L42" s="22"/>
      <c r="M42" s="22"/>
      <c r="N42" s="22"/>
      <c r="O42" s="22"/>
      <c r="P42" s="22"/>
    </row>
    <row r="43" spans="1:16" ht="39" customHeight="1" thickBot="1">
      <c r="A43" s="22"/>
      <c r="B43" s="40"/>
      <c r="C43" s="1151" t="s">
        <v>532</v>
      </c>
      <c r="D43" s="1152"/>
      <c r="E43" s="1153"/>
      <c r="F43" s="41">
        <v>0.02</v>
      </c>
      <c r="G43" s="42">
        <v>0.02</v>
      </c>
      <c r="H43" s="42">
        <v>0.01</v>
      </c>
      <c r="I43" s="42">
        <v>0.02</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64" t="s">
        <v>11</v>
      </c>
      <c r="C45" s="1165"/>
      <c r="D45" s="58"/>
      <c r="E45" s="1170" t="s">
        <v>12</v>
      </c>
      <c r="F45" s="1170"/>
      <c r="G45" s="1170"/>
      <c r="H45" s="1170"/>
      <c r="I45" s="1170"/>
      <c r="J45" s="1171"/>
      <c r="K45" s="59">
        <v>592</v>
      </c>
      <c r="L45" s="60">
        <v>560</v>
      </c>
      <c r="M45" s="60">
        <v>529</v>
      </c>
      <c r="N45" s="60">
        <v>502</v>
      </c>
      <c r="O45" s="61">
        <v>504</v>
      </c>
      <c r="P45" s="48"/>
      <c r="Q45" s="48"/>
      <c r="R45" s="48"/>
      <c r="S45" s="48"/>
      <c r="T45" s="48"/>
      <c r="U45" s="48"/>
    </row>
    <row r="46" spans="1:21" ht="30.75" customHeight="1">
      <c r="A46" s="48"/>
      <c r="B46" s="1166"/>
      <c r="C46" s="1167"/>
      <c r="D46" s="62"/>
      <c r="E46" s="1158" t="s">
        <v>13</v>
      </c>
      <c r="F46" s="1158"/>
      <c r="G46" s="1158"/>
      <c r="H46" s="1158"/>
      <c r="I46" s="1158"/>
      <c r="J46" s="1159"/>
      <c r="K46" s="63" t="s">
        <v>477</v>
      </c>
      <c r="L46" s="64" t="s">
        <v>477</v>
      </c>
      <c r="M46" s="64" t="s">
        <v>477</v>
      </c>
      <c r="N46" s="64" t="s">
        <v>477</v>
      </c>
      <c r="O46" s="65" t="s">
        <v>477</v>
      </c>
      <c r="P46" s="48"/>
      <c r="Q46" s="48"/>
      <c r="R46" s="48"/>
      <c r="S46" s="48"/>
      <c r="T46" s="48"/>
      <c r="U46" s="48"/>
    </row>
    <row r="47" spans="1:21" ht="30.75" customHeight="1">
      <c r="A47" s="48"/>
      <c r="B47" s="1166"/>
      <c r="C47" s="1167"/>
      <c r="D47" s="62"/>
      <c r="E47" s="1158" t="s">
        <v>14</v>
      </c>
      <c r="F47" s="1158"/>
      <c r="G47" s="1158"/>
      <c r="H47" s="1158"/>
      <c r="I47" s="1158"/>
      <c r="J47" s="1159"/>
      <c r="K47" s="63" t="s">
        <v>477</v>
      </c>
      <c r="L47" s="64" t="s">
        <v>477</v>
      </c>
      <c r="M47" s="64" t="s">
        <v>477</v>
      </c>
      <c r="N47" s="64" t="s">
        <v>477</v>
      </c>
      <c r="O47" s="65" t="s">
        <v>477</v>
      </c>
      <c r="P47" s="48"/>
      <c r="Q47" s="48"/>
      <c r="R47" s="48"/>
      <c r="S47" s="48"/>
      <c r="T47" s="48"/>
      <c r="U47" s="48"/>
    </row>
    <row r="48" spans="1:21" ht="30.75" customHeight="1">
      <c r="A48" s="48"/>
      <c r="B48" s="1166"/>
      <c r="C48" s="1167"/>
      <c r="D48" s="62"/>
      <c r="E48" s="1158" t="s">
        <v>15</v>
      </c>
      <c r="F48" s="1158"/>
      <c r="G48" s="1158"/>
      <c r="H48" s="1158"/>
      <c r="I48" s="1158"/>
      <c r="J48" s="1159"/>
      <c r="K48" s="63">
        <v>204</v>
      </c>
      <c r="L48" s="64">
        <v>197</v>
      </c>
      <c r="M48" s="64">
        <v>191</v>
      </c>
      <c r="N48" s="64">
        <v>192</v>
      </c>
      <c r="O48" s="65">
        <v>178</v>
      </c>
      <c r="P48" s="48"/>
      <c r="Q48" s="48"/>
      <c r="R48" s="48"/>
      <c r="S48" s="48"/>
      <c r="T48" s="48"/>
      <c r="U48" s="48"/>
    </row>
    <row r="49" spans="1:21" ht="30.75" customHeight="1">
      <c r="A49" s="48"/>
      <c r="B49" s="1166"/>
      <c r="C49" s="1167"/>
      <c r="D49" s="62"/>
      <c r="E49" s="1158" t="s">
        <v>16</v>
      </c>
      <c r="F49" s="1158"/>
      <c r="G49" s="1158"/>
      <c r="H49" s="1158"/>
      <c r="I49" s="1158"/>
      <c r="J49" s="1159"/>
      <c r="K49" s="63">
        <v>24</v>
      </c>
      <c r="L49" s="64">
        <v>13</v>
      </c>
      <c r="M49" s="64">
        <v>12</v>
      </c>
      <c r="N49" s="64">
        <v>13</v>
      </c>
      <c r="O49" s="65">
        <v>13</v>
      </c>
      <c r="P49" s="48"/>
      <c r="Q49" s="48"/>
      <c r="R49" s="48"/>
      <c r="S49" s="48"/>
      <c r="T49" s="48"/>
      <c r="U49" s="48"/>
    </row>
    <row r="50" spans="1:21" ht="30.75" customHeight="1">
      <c r="A50" s="48"/>
      <c r="B50" s="1166"/>
      <c r="C50" s="1167"/>
      <c r="D50" s="62"/>
      <c r="E50" s="1158" t="s">
        <v>17</v>
      </c>
      <c r="F50" s="1158"/>
      <c r="G50" s="1158"/>
      <c r="H50" s="1158"/>
      <c r="I50" s="1158"/>
      <c r="J50" s="1159"/>
      <c r="K50" s="63">
        <v>12</v>
      </c>
      <c r="L50" s="64">
        <v>11</v>
      </c>
      <c r="M50" s="64">
        <v>1</v>
      </c>
      <c r="N50" s="64">
        <v>1</v>
      </c>
      <c r="O50" s="65">
        <v>1</v>
      </c>
      <c r="P50" s="48"/>
      <c r="Q50" s="48"/>
      <c r="R50" s="48"/>
      <c r="S50" s="48"/>
      <c r="T50" s="48"/>
      <c r="U50" s="48"/>
    </row>
    <row r="51" spans="1:21" ht="30.75" customHeight="1">
      <c r="A51" s="48"/>
      <c r="B51" s="1168"/>
      <c r="C51" s="1169"/>
      <c r="D51" s="66"/>
      <c r="E51" s="1158" t="s">
        <v>18</v>
      </c>
      <c r="F51" s="1158"/>
      <c r="G51" s="1158"/>
      <c r="H51" s="1158"/>
      <c r="I51" s="1158"/>
      <c r="J51" s="1159"/>
      <c r="K51" s="63">
        <v>0</v>
      </c>
      <c r="L51" s="64">
        <v>0</v>
      </c>
      <c r="M51" s="64">
        <v>0</v>
      </c>
      <c r="N51" s="64">
        <v>0</v>
      </c>
      <c r="O51" s="65">
        <v>0</v>
      </c>
      <c r="P51" s="48"/>
      <c r="Q51" s="48"/>
      <c r="R51" s="48"/>
      <c r="S51" s="48"/>
      <c r="T51" s="48"/>
      <c r="U51" s="48"/>
    </row>
    <row r="52" spans="1:21" ht="30.75" customHeight="1">
      <c r="A52" s="48"/>
      <c r="B52" s="1156" t="s">
        <v>19</v>
      </c>
      <c r="C52" s="1157"/>
      <c r="D52" s="66"/>
      <c r="E52" s="1158" t="s">
        <v>20</v>
      </c>
      <c r="F52" s="1158"/>
      <c r="G52" s="1158"/>
      <c r="H52" s="1158"/>
      <c r="I52" s="1158"/>
      <c r="J52" s="1159"/>
      <c r="K52" s="63">
        <v>478</v>
      </c>
      <c r="L52" s="64">
        <v>479</v>
      </c>
      <c r="M52" s="64">
        <v>509</v>
      </c>
      <c r="N52" s="64">
        <v>486</v>
      </c>
      <c r="O52" s="65">
        <v>475</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354</v>
      </c>
      <c r="L53" s="69">
        <v>302</v>
      </c>
      <c r="M53" s="69">
        <v>224</v>
      </c>
      <c r="N53" s="69">
        <v>222</v>
      </c>
      <c r="O53" s="70">
        <v>221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72" t="s">
        <v>24</v>
      </c>
      <c r="C41" s="1173"/>
      <c r="D41" s="81"/>
      <c r="E41" s="1178" t="s">
        <v>25</v>
      </c>
      <c r="F41" s="1178"/>
      <c r="G41" s="1178"/>
      <c r="H41" s="1179"/>
      <c r="I41" s="82">
        <v>5390</v>
      </c>
      <c r="J41" s="83">
        <v>5313</v>
      </c>
      <c r="K41" s="83">
        <v>5156</v>
      </c>
      <c r="L41" s="83">
        <v>5009</v>
      </c>
      <c r="M41" s="84">
        <v>4852</v>
      </c>
    </row>
    <row r="42" spans="2:13" ht="27.75" customHeight="1">
      <c r="B42" s="1174"/>
      <c r="C42" s="1175"/>
      <c r="D42" s="85"/>
      <c r="E42" s="1180" t="s">
        <v>26</v>
      </c>
      <c r="F42" s="1180"/>
      <c r="G42" s="1180"/>
      <c r="H42" s="1181"/>
      <c r="I42" s="86">
        <v>19</v>
      </c>
      <c r="J42" s="87">
        <v>9</v>
      </c>
      <c r="K42" s="87">
        <v>8</v>
      </c>
      <c r="L42" s="87">
        <v>7</v>
      </c>
      <c r="M42" s="88">
        <v>6</v>
      </c>
    </row>
    <row r="43" spans="2:13" ht="27.75" customHeight="1">
      <c r="B43" s="1174"/>
      <c r="C43" s="1175"/>
      <c r="D43" s="85"/>
      <c r="E43" s="1180" t="s">
        <v>27</v>
      </c>
      <c r="F43" s="1180"/>
      <c r="G43" s="1180"/>
      <c r="H43" s="1181"/>
      <c r="I43" s="86">
        <v>2381</v>
      </c>
      <c r="J43" s="87">
        <v>2372</v>
      </c>
      <c r="K43" s="87">
        <v>2413</v>
      </c>
      <c r="L43" s="87">
        <v>2337</v>
      </c>
      <c r="M43" s="88">
        <v>2415</v>
      </c>
    </row>
    <row r="44" spans="2:13" ht="27.75" customHeight="1">
      <c r="B44" s="1174"/>
      <c r="C44" s="1175"/>
      <c r="D44" s="85"/>
      <c r="E44" s="1180" t="s">
        <v>28</v>
      </c>
      <c r="F44" s="1180"/>
      <c r="G44" s="1180"/>
      <c r="H44" s="1181"/>
      <c r="I44" s="86">
        <v>80</v>
      </c>
      <c r="J44" s="87">
        <v>69</v>
      </c>
      <c r="K44" s="87">
        <v>58</v>
      </c>
      <c r="L44" s="87">
        <v>45</v>
      </c>
      <c r="M44" s="88">
        <v>32</v>
      </c>
    </row>
    <row r="45" spans="2:13" ht="27.75" customHeight="1">
      <c r="B45" s="1174"/>
      <c r="C45" s="1175"/>
      <c r="D45" s="85"/>
      <c r="E45" s="1180" t="s">
        <v>29</v>
      </c>
      <c r="F45" s="1180"/>
      <c r="G45" s="1180"/>
      <c r="H45" s="1181"/>
      <c r="I45" s="86">
        <v>881</v>
      </c>
      <c r="J45" s="87">
        <v>892</v>
      </c>
      <c r="K45" s="87">
        <v>711</v>
      </c>
      <c r="L45" s="87">
        <v>640</v>
      </c>
      <c r="M45" s="88">
        <v>584</v>
      </c>
    </row>
    <row r="46" spans="2:13" ht="27.75" customHeight="1">
      <c r="B46" s="1174"/>
      <c r="C46" s="1175"/>
      <c r="D46" s="85"/>
      <c r="E46" s="1180" t="s">
        <v>30</v>
      </c>
      <c r="F46" s="1180"/>
      <c r="G46" s="1180"/>
      <c r="H46" s="1181"/>
      <c r="I46" s="86" t="s">
        <v>477</v>
      </c>
      <c r="J46" s="87" t="s">
        <v>477</v>
      </c>
      <c r="K46" s="87" t="s">
        <v>477</v>
      </c>
      <c r="L46" s="87" t="s">
        <v>477</v>
      </c>
      <c r="M46" s="88" t="s">
        <v>477</v>
      </c>
    </row>
    <row r="47" spans="2:13" ht="27.75" customHeight="1">
      <c r="B47" s="1174"/>
      <c r="C47" s="1175"/>
      <c r="D47" s="85"/>
      <c r="E47" s="1180" t="s">
        <v>31</v>
      </c>
      <c r="F47" s="1180"/>
      <c r="G47" s="1180"/>
      <c r="H47" s="1181"/>
      <c r="I47" s="86" t="s">
        <v>477</v>
      </c>
      <c r="J47" s="87" t="s">
        <v>477</v>
      </c>
      <c r="K47" s="87" t="s">
        <v>477</v>
      </c>
      <c r="L47" s="87" t="s">
        <v>477</v>
      </c>
      <c r="M47" s="88" t="s">
        <v>477</v>
      </c>
    </row>
    <row r="48" spans="2:13" ht="27.75" customHeight="1">
      <c r="B48" s="1176"/>
      <c r="C48" s="1177"/>
      <c r="D48" s="85"/>
      <c r="E48" s="1180" t="s">
        <v>32</v>
      </c>
      <c r="F48" s="1180"/>
      <c r="G48" s="1180"/>
      <c r="H48" s="1181"/>
      <c r="I48" s="86" t="s">
        <v>477</v>
      </c>
      <c r="J48" s="87" t="s">
        <v>477</v>
      </c>
      <c r="K48" s="87" t="s">
        <v>477</v>
      </c>
      <c r="L48" s="87" t="s">
        <v>477</v>
      </c>
      <c r="M48" s="88" t="s">
        <v>477</v>
      </c>
    </row>
    <row r="49" spans="2:13" ht="27.75" customHeight="1">
      <c r="B49" s="1182" t="s">
        <v>33</v>
      </c>
      <c r="C49" s="1183"/>
      <c r="D49" s="89"/>
      <c r="E49" s="1180" t="s">
        <v>34</v>
      </c>
      <c r="F49" s="1180"/>
      <c r="G49" s="1180"/>
      <c r="H49" s="1181"/>
      <c r="I49" s="86">
        <v>1262</v>
      </c>
      <c r="J49" s="87">
        <v>1386</v>
      </c>
      <c r="K49" s="87">
        <v>1641</v>
      </c>
      <c r="L49" s="87">
        <v>1852</v>
      </c>
      <c r="M49" s="88">
        <v>2023</v>
      </c>
    </row>
    <row r="50" spans="2:13" ht="27.75" customHeight="1">
      <c r="B50" s="1174"/>
      <c r="C50" s="1175"/>
      <c r="D50" s="85"/>
      <c r="E50" s="1180" t="s">
        <v>35</v>
      </c>
      <c r="F50" s="1180"/>
      <c r="G50" s="1180"/>
      <c r="H50" s="1181"/>
      <c r="I50" s="86">
        <v>332</v>
      </c>
      <c r="J50" s="87">
        <v>326</v>
      </c>
      <c r="K50" s="87">
        <v>275</v>
      </c>
      <c r="L50" s="87">
        <v>235</v>
      </c>
      <c r="M50" s="88">
        <v>195</v>
      </c>
    </row>
    <row r="51" spans="2:13" ht="27.75" customHeight="1">
      <c r="B51" s="1176"/>
      <c r="C51" s="1177"/>
      <c r="D51" s="85"/>
      <c r="E51" s="1180" t="s">
        <v>36</v>
      </c>
      <c r="F51" s="1180"/>
      <c r="G51" s="1180"/>
      <c r="H51" s="1181"/>
      <c r="I51" s="86">
        <v>5232</v>
      </c>
      <c r="J51" s="87">
        <v>5010</v>
      </c>
      <c r="K51" s="87">
        <v>4901</v>
      </c>
      <c r="L51" s="87">
        <v>4827</v>
      </c>
      <c r="M51" s="88">
        <v>4670</v>
      </c>
    </row>
    <row r="52" spans="2:13" ht="27.75" customHeight="1" thickBot="1">
      <c r="B52" s="1184" t="s">
        <v>37</v>
      </c>
      <c r="C52" s="1185"/>
      <c r="D52" s="90"/>
      <c r="E52" s="1186" t="s">
        <v>38</v>
      </c>
      <c r="F52" s="1186"/>
      <c r="G52" s="1186"/>
      <c r="H52" s="1187"/>
      <c r="I52" s="91">
        <v>1925</v>
      </c>
      <c r="J52" s="92">
        <v>1933</v>
      </c>
      <c r="K52" s="92">
        <v>1528</v>
      </c>
      <c r="L52" s="92">
        <v>1123</v>
      </c>
      <c r="M52" s="93">
        <v>1002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516</v>
      </c>
      <c r="G2" s="111"/>
      <c r="H2" s="112"/>
    </row>
    <row r="3" spans="1:8">
      <c r="A3" s="108" t="s">
        <v>509</v>
      </c>
      <c r="B3" s="113"/>
      <c r="C3" s="114"/>
      <c r="D3" s="115">
        <v>131263</v>
      </c>
      <c r="E3" s="116"/>
      <c r="F3" s="117">
        <v>92021</v>
      </c>
      <c r="G3" s="118"/>
      <c r="H3" s="119"/>
    </row>
    <row r="4" spans="1:8">
      <c r="A4" s="120"/>
      <c r="B4" s="121"/>
      <c r="C4" s="122"/>
      <c r="D4" s="123">
        <v>56228</v>
      </c>
      <c r="E4" s="124"/>
      <c r="F4" s="125">
        <v>52579</v>
      </c>
      <c r="G4" s="126"/>
      <c r="H4" s="127"/>
    </row>
    <row r="5" spans="1:8">
      <c r="A5" s="108" t="s">
        <v>511</v>
      </c>
      <c r="B5" s="113"/>
      <c r="C5" s="114"/>
      <c r="D5" s="115">
        <v>89535</v>
      </c>
      <c r="E5" s="116"/>
      <c r="F5" s="117">
        <v>94828</v>
      </c>
      <c r="G5" s="118"/>
      <c r="H5" s="119"/>
    </row>
    <row r="6" spans="1:8">
      <c r="A6" s="120"/>
      <c r="B6" s="121"/>
      <c r="C6" s="122"/>
      <c r="D6" s="123">
        <v>25060</v>
      </c>
      <c r="E6" s="124"/>
      <c r="F6" s="125">
        <v>55133</v>
      </c>
      <c r="G6" s="126"/>
      <c r="H6" s="127"/>
    </row>
    <row r="7" spans="1:8">
      <c r="A7" s="108" t="s">
        <v>512</v>
      </c>
      <c r="B7" s="113"/>
      <c r="C7" s="114"/>
      <c r="D7" s="115">
        <v>90188</v>
      </c>
      <c r="E7" s="116"/>
      <c r="F7" s="117">
        <v>119674</v>
      </c>
      <c r="G7" s="118"/>
      <c r="H7" s="119"/>
    </row>
    <row r="8" spans="1:8">
      <c r="A8" s="120"/>
      <c r="B8" s="121"/>
      <c r="C8" s="122"/>
      <c r="D8" s="123">
        <v>24909</v>
      </c>
      <c r="E8" s="124"/>
      <c r="F8" s="125">
        <v>57803</v>
      </c>
      <c r="G8" s="126"/>
      <c r="H8" s="127"/>
    </row>
    <row r="9" spans="1:8">
      <c r="A9" s="108" t="s">
        <v>513</v>
      </c>
      <c r="B9" s="113"/>
      <c r="C9" s="114"/>
      <c r="D9" s="115">
        <v>64873</v>
      </c>
      <c r="E9" s="116"/>
      <c r="F9" s="117">
        <v>119685</v>
      </c>
      <c r="G9" s="118"/>
      <c r="H9" s="119"/>
    </row>
    <row r="10" spans="1:8">
      <c r="A10" s="120"/>
      <c r="B10" s="121"/>
      <c r="C10" s="122"/>
      <c r="D10" s="123">
        <v>41216</v>
      </c>
      <c r="E10" s="124"/>
      <c r="F10" s="125">
        <v>68464</v>
      </c>
      <c r="G10" s="126"/>
      <c r="H10" s="127"/>
    </row>
    <row r="11" spans="1:8">
      <c r="A11" s="108" t="s">
        <v>514</v>
      </c>
      <c r="B11" s="113"/>
      <c r="C11" s="114"/>
      <c r="D11" s="115">
        <v>71845</v>
      </c>
      <c r="E11" s="116"/>
      <c r="F11" s="117">
        <v>128611</v>
      </c>
      <c r="G11" s="118"/>
      <c r="H11" s="119"/>
    </row>
    <row r="12" spans="1:8">
      <c r="A12" s="120"/>
      <c r="B12" s="121"/>
      <c r="C12" s="128"/>
      <c r="D12" s="123">
        <v>20572</v>
      </c>
      <c r="E12" s="124"/>
      <c r="F12" s="125">
        <v>61552</v>
      </c>
      <c r="G12" s="126"/>
      <c r="H12" s="127"/>
    </row>
    <row r="13" spans="1:8">
      <c r="A13" s="108"/>
      <c r="B13" s="113"/>
      <c r="C13" s="129"/>
      <c r="D13" s="130">
        <v>89541</v>
      </c>
      <c r="E13" s="131"/>
      <c r="F13" s="132">
        <v>110964</v>
      </c>
      <c r="G13" s="133"/>
      <c r="H13" s="119"/>
    </row>
    <row r="14" spans="1:8">
      <c r="A14" s="120"/>
      <c r="B14" s="121"/>
      <c r="C14" s="122"/>
      <c r="D14" s="123">
        <v>33597</v>
      </c>
      <c r="E14" s="124"/>
      <c r="F14" s="125">
        <v>59106</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3.59</v>
      </c>
      <c r="C19" s="134">
        <f>ROUND(VALUE(SUBSTITUTE(実質収支比率等に係る経年分析!G$48,"▲","-")),2)</f>
        <v>3.17</v>
      </c>
      <c r="D19" s="134">
        <f>ROUND(VALUE(SUBSTITUTE(実質収支比率等に係る経年分析!H$48,"▲","-")),2)</f>
        <v>4.42</v>
      </c>
      <c r="E19" s="134">
        <f>ROUND(VALUE(SUBSTITUTE(実質収支比率等に係る経年分析!I$48,"▲","-")),2)</f>
        <v>4.7</v>
      </c>
      <c r="F19" s="134">
        <f>ROUND(VALUE(SUBSTITUTE(実質収支比率等に係る経年分析!J$48,"▲","-")),2)</f>
        <v>4.4800000000000004</v>
      </c>
    </row>
    <row r="20" spans="1:11">
      <c r="A20" s="134" t="s">
        <v>43</v>
      </c>
      <c r="B20" s="134">
        <f>ROUND(VALUE(SUBSTITUTE(実質収支比率等に係る経年分析!F$47,"▲","-")),2)</f>
        <v>25.73</v>
      </c>
      <c r="C20" s="134">
        <f>ROUND(VALUE(SUBSTITUTE(実質収支比率等に係る経年分析!G$47,"▲","-")),2)</f>
        <v>28.41</v>
      </c>
      <c r="D20" s="134">
        <f>ROUND(VALUE(SUBSTITUTE(実質収支比率等に係る経年分析!H$47,"▲","-")),2)</f>
        <v>33.340000000000003</v>
      </c>
      <c r="E20" s="134">
        <f>ROUND(VALUE(SUBSTITUTE(実質収支比率等に係る経年分析!I$47,"▲","-")),2)</f>
        <v>37.76</v>
      </c>
      <c r="F20" s="134">
        <f>ROUND(VALUE(SUBSTITUTE(実質収支比率等に係る経年分析!J$47,"▲","-")),2)</f>
        <v>39.36</v>
      </c>
    </row>
    <row r="21" spans="1:11">
      <c r="A21" s="134" t="s">
        <v>44</v>
      </c>
      <c r="B21" s="134">
        <f>IF(ISNUMBER(VALUE(SUBSTITUTE(実質収支比率等に係る経年分析!F$49,"▲","-"))),ROUND(VALUE(SUBSTITUTE(実質収支比率等に係る経年分析!F$49,"▲","-")),2),NA())</f>
        <v>12.81</v>
      </c>
      <c r="C21" s="134">
        <f>IF(ISNUMBER(VALUE(SUBSTITUTE(実質収支比率等に係る経年分析!G$49,"▲","-"))),ROUND(VALUE(SUBSTITUTE(実質収支比率等に係る経年分析!G$49,"▲","-")),2),NA())</f>
        <v>1.51</v>
      </c>
      <c r="D21" s="134">
        <f>IF(ISNUMBER(VALUE(SUBSTITUTE(実質収支比率等に係る経年分析!H$49,"▲","-"))),ROUND(VALUE(SUBSTITUTE(実質収支比率等に係る経年分析!H$49,"▲","-")),2),NA())</f>
        <v>5.75</v>
      </c>
      <c r="E21" s="134">
        <f>IF(ISNUMBER(VALUE(SUBSTITUTE(実質収支比率等に係る経年分析!I$49,"▲","-"))),ROUND(VALUE(SUBSTITUTE(実質収支比率等に係る経年分析!I$49,"▲","-")),2),NA())</f>
        <v>3.62</v>
      </c>
      <c r="F21" s="134">
        <f>IF(ISNUMBER(VALUE(SUBSTITUTE(実質収支比率等に係る経年分析!J$49,"▲","-"))),ROUND(VALUE(SUBSTITUTE(実質収支比率等に係る経年分析!J$49,"▲","-")),2),NA())</f>
        <v>2.71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0.03</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c r="A30" s="135" t="str">
        <f>IF(連結実質赤字比率に係る赤字・黒字の構成分析!C$40="",NA(),連結実質赤字比率に係る赤字・黒字の構成分析!C$40)</f>
        <v>健康福祉交流館特別会計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c r="A32" s="135" t="str">
        <f>IF(連結実質赤字比率に係る赤字・黒字の構成分析!C$38="",NA(),連結実質赤字比率に係る赤字・黒字の構成分析!C$38)</f>
        <v>町営駐車場特別会計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0.23</v>
      </c>
    </row>
    <row r="33" spans="1:16">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0.51</v>
      </c>
      <c r="D34" s="135">
        <f>IF(ROUND(VALUE(SUBSTITUTE(連結実質赤字比率に係る赤字・黒字の構成分析!G$36,"▲", "-")), 2) &lt; 0, ABS(ROUND(VALUE(SUBSTITUTE(連結実質赤字比率に係る赤字・黒字の構成分析!G$36,"▲", "-")), 2)), NA())</f>
        <v>0.08</v>
      </c>
      <c r="E34" s="135" t="e">
        <f>IF(ROUND(VALUE(SUBSTITUTE(連結実質赤字比率に係る赤字・黒字の構成分析!G$36,"▲", "-")), 2) &gt;= 0, ABS(ROUND(VALUE(SUBSTITUTE(連結実質赤字比率に係る赤字・黒字の構成分析!G$36,"▲", "-")), 2)), NA())</f>
        <v>#N/A</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3.29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3.18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3.57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3.12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4.6100000000000003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4.3600000000000003</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8.11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8.6300000000000008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8.51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8.9700000000000006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9.34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478</v>
      </c>
      <c r="E42" s="136"/>
      <c r="F42" s="136"/>
      <c r="G42" s="136">
        <f>'実質公債費比率（分子）の構造'!L$52</f>
        <v>479</v>
      </c>
      <c r="H42" s="136"/>
      <c r="I42" s="136"/>
      <c r="J42" s="136">
        <f>'実質公債費比率（分子）の構造'!M$52</f>
        <v>509</v>
      </c>
      <c r="K42" s="136"/>
      <c r="L42" s="136"/>
      <c r="M42" s="136">
        <f>'実質公債費比率（分子）の構造'!N$52</f>
        <v>486</v>
      </c>
      <c r="N42" s="136"/>
      <c r="O42" s="136"/>
      <c r="P42" s="136">
        <f>'実質公債費比率（分子）の構造'!O$52</f>
        <v>475</v>
      </c>
    </row>
    <row r="43" spans="1:16">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12</v>
      </c>
      <c r="C44" s="136"/>
      <c r="D44" s="136"/>
      <c r="E44" s="136">
        <f>'実質公債費比率（分子）の構造'!L$50</f>
        <v>11</v>
      </c>
      <c r="F44" s="136"/>
      <c r="G44" s="136"/>
      <c r="H44" s="136">
        <f>'実質公債費比率（分子）の構造'!M$50</f>
        <v>1</v>
      </c>
      <c r="I44" s="136"/>
      <c r="J44" s="136"/>
      <c r="K44" s="136">
        <f>'実質公債費比率（分子）の構造'!N$50</f>
        <v>1</v>
      </c>
      <c r="L44" s="136"/>
      <c r="M44" s="136"/>
      <c r="N44" s="136">
        <f>'実質公債費比率（分子）の構造'!O$50</f>
        <v>1</v>
      </c>
      <c r="O44" s="136"/>
      <c r="P44" s="136"/>
    </row>
    <row r="45" spans="1:16">
      <c r="A45" s="136" t="s">
        <v>54</v>
      </c>
      <c r="B45" s="136">
        <f>'実質公債費比率（分子）の構造'!K$49</f>
        <v>24</v>
      </c>
      <c r="C45" s="136"/>
      <c r="D45" s="136"/>
      <c r="E45" s="136">
        <f>'実質公債費比率（分子）の構造'!L$49</f>
        <v>13</v>
      </c>
      <c r="F45" s="136"/>
      <c r="G45" s="136"/>
      <c r="H45" s="136">
        <f>'実質公債費比率（分子）の構造'!M$49</f>
        <v>12</v>
      </c>
      <c r="I45" s="136"/>
      <c r="J45" s="136"/>
      <c r="K45" s="136">
        <f>'実質公債費比率（分子）の構造'!N$49</f>
        <v>13</v>
      </c>
      <c r="L45" s="136"/>
      <c r="M45" s="136"/>
      <c r="N45" s="136">
        <f>'実質公債費比率（分子）の構造'!O$49</f>
        <v>13</v>
      </c>
      <c r="O45" s="136"/>
      <c r="P45" s="136"/>
    </row>
    <row r="46" spans="1:16">
      <c r="A46" s="136" t="s">
        <v>55</v>
      </c>
      <c r="B46" s="136">
        <f>'実質公債費比率（分子）の構造'!K$48</f>
        <v>204</v>
      </c>
      <c r="C46" s="136"/>
      <c r="D46" s="136"/>
      <c r="E46" s="136">
        <f>'実質公債費比率（分子）の構造'!L$48</f>
        <v>197</v>
      </c>
      <c r="F46" s="136"/>
      <c r="G46" s="136"/>
      <c r="H46" s="136">
        <f>'実質公債費比率（分子）の構造'!M$48</f>
        <v>191</v>
      </c>
      <c r="I46" s="136"/>
      <c r="J46" s="136"/>
      <c r="K46" s="136">
        <f>'実質公債費比率（分子）の構造'!N$48</f>
        <v>192</v>
      </c>
      <c r="L46" s="136"/>
      <c r="M46" s="136"/>
      <c r="N46" s="136">
        <f>'実質公債費比率（分子）の構造'!O$48</f>
        <v>178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592</v>
      </c>
      <c r="C49" s="136"/>
      <c r="D49" s="136"/>
      <c r="E49" s="136">
        <f>'実質公債費比率（分子）の構造'!L$45</f>
        <v>560</v>
      </c>
      <c r="F49" s="136"/>
      <c r="G49" s="136"/>
      <c r="H49" s="136">
        <f>'実質公債費比率（分子）の構造'!M$45</f>
        <v>529</v>
      </c>
      <c r="I49" s="136"/>
      <c r="J49" s="136"/>
      <c r="K49" s="136">
        <f>'実質公債費比率（分子）の構造'!N$45</f>
        <v>502</v>
      </c>
      <c r="L49" s="136"/>
      <c r="M49" s="136"/>
      <c r="N49" s="136">
        <f>'実質公債費比率（分子）の構造'!O$45</f>
        <v>504</v>
      </c>
      <c r="O49" s="136"/>
      <c r="P49" s="136"/>
    </row>
    <row r="50" spans="1:16">
      <c r="A50" s="136" t="s">
        <v>59</v>
      </c>
      <c r="B50" s="136" t="e">
        <f>NA()</f>
        <v>#N/A</v>
      </c>
      <c r="C50" s="136">
        <f>IF(ISNUMBER('実質公債費比率（分子）の構造'!K$53),'実質公債費比率（分子）の構造'!K$53,NA())</f>
        <v>354</v>
      </c>
      <c r="D50" s="136" t="e">
        <f>NA()</f>
        <v>#N/A</v>
      </c>
      <c r="E50" s="136" t="e">
        <f>NA()</f>
        <v>#N/A</v>
      </c>
      <c r="F50" s="136">
        <f>IF(ISNUMBER('実質公債費比率（分子）の構造'!L$53),'実質公債費比率（分子）の構造'!L$53,NA())</f>
        <v>302</v>
      </c>
      <c r="G50" s="136" t="e">
        <f>NA()</f>
        <v>#N/A</v>
      </c>
      <c r="H50" s="136" t="e">
        <f>NA()</f>
        <v>#N/A</v>
      </c>
      <c r="I50" s="136">
        <f>IF(ISNUMBER('実質公債費比率（分子）の構造'!M$53),'実質公債費比率（分子）の構造'!M$53,NA())</f>
        <v>224</v>
      </c>
      <c r="J50" s="136" t="e">
        <f>NA()</f>
        <v>#N/A</v>
      </c>
      <c r="K50" s="136" t="e">
        <f>NA()</f>
        <v>#N/A</v>
      </c>
      <c r="L50" s="136">
        <f>IF(ISNUMBER('実質公債費比率（分子）の構造'!N$53),'実質公債費比率（分子）の構造'!N$53,NA())</f>
        <v>222</v>
      </c>
      <c r="M50" s="136" t="e">
        <f>NA()</f>
        <v>#N/A</v>
      </c>
      <c r="N50" s="136" t="e">
        <f>NA()</f>
        <v>#N/A</v>
      </c>
      <c r="O50" s="136">
        <f>IF(ISNUMBER('実質公債費比率（分子）の構造'!O$53),'実質公債費比率（分子）の構造'!O$53,NA())</f>
        <v>221</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5232</v>
      </c>
      <c r="E56" s="135"/>
      <c r="F56" s="135"/>
      <c r="G56" s="135">
        <f>'将来負担比率（分子）の構造'!J$51</f>
        <v>5010</v>
      </c>
      <c r="H56" s="135"/>
      <c r="I56" s="135"/>
      <c r="J56" s="135">
        <f>'将来負担比率（分子）の構造'!K$51</f>
        <v>4901</v>
      </c>
      <c r="K56" s="135"/>
      <c r="L56" s="135"/>
      <c r="M56" s="135">
        <f>'将来負担比率（分子）の構造'!L$51</f>
        <v>4827</v>
      </c>
      <c r="N56" s="135"/>
      <c r="O56" s="135"/>
      <c r="P56" s="135">
        <f>'将来負担比率（分子）の構造'!M$51</f>
        <v>4670</v>
      </c>
    </row>
    <row r="57" spans="1:16">
      <c r="A57" s="135" t="s">
        <v>35</v>
      </c>
      <c r="B57" s="135"/>
      <c r="C57" s="135"/>
      <c r="D57" s="135">
        <f>'将来負担比率（分子）の構造'!I$50</f>
        <v>332</v>
      </c>
      <c r="E57" s="135"/>
      <c r="F57" s="135"/>
      <c r="G57" s="135">
        <f>'将来負担比率（分子）の構造'!J$50</f>
        <v>326</v>
      </c>
      <c r="H57" s="135"/>
      <c r="I57" s="135"/>
      <c r="J57" s="135">
        <f>'将来負担比率（分子）の構造'!K$50</f>
        <v>275</v>
      </c>
      <c r="K57" s="135"/>
      <c r="L57" s="135"/>
      <c r="M57" s="135">
        <f>'将来負担比率（分子）の構造'!L$50</f>
        <v>235</v>
      </c>
      <c r="N57" s="135"/>
      <c r="O57" s="135"/>
      <c r="P57" s="135">
        <f>'将来負担比率（分子）の構造'!M$50</f>
        <v>195</v>
      </c>
    </row>
    <row r="58" spans="1:16">
      <c r="A58" s="135" t="s">
        <v>34</v>
      </c>
      <c r="B58" s="135"/>
      <c r="C58" s="135"/>
      <c r="D58" s="135">
        <f>'将来負担比率（分子）の構造'!I$49</f>
        <v>1262</v>
      </c>
      <c r="E58" s="135"/>
      <c r="F58" s="135"/>
      <c r="G58" s="135">
        <f>'将来負担比率（分子）の構造'!J$49</f>
        <v>1386</v>
      </c>
      <c r="H58" s="135"/>
      <c r="I58" s="135"/>
      <c r="J58" s="135">
        <f>'将来負担比率（分子）の構造'!K$49</f>
        <v>1641</v>
      </c>
      <c r="K58" s="135"/>
      <c r="L58" s="135"/>
      <c r="M58" s="135">
        <f>'将来負担比率（分子）の構造'!L$49</f>
        <v>1852</v>
      </c>
      <c r="N58" s="135"/>
      <c r="O58" s="135"/>
      <c r="P58" s="135">
        <f>'将来負担比率（分子）の構造'!M$49</f>
        <v>2023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881</v>
      </c>
      <c r="C62" s="135"/>
      <c r="D62" s="135"/>
      <c r="E62" s="135">
        <f>'将来負担比率（分子）の構造'!J$45</f>
        <v>892</v>
      </c>
      <c r="F62" s="135"/>
      <c r="G62" s="135"/>
      <c r="H62" s="135">
        <f>'将来負担比率（分子）の構造'!K$45</f>
        <v>711</v>
      </c>
      <c r="I62" s="135"/>
      <c r="J62" s="135"/>
      <c r="K62" s="135">
        <f>'将来負担比率（分子）の構造'!L$45</f>
        <v>640</v>
      </c>
      <c r="L62" s="135"/>
      <c r="M62" s="135"/>
      <c r="N62" s="135">
        <f>'将来負担比率（分子）の構造'!M$45</f>
        <v>584</v>
      </c>
      <c r="O62" s="135"/>
      <c r="P62" s="135"/>
    </row>
    <row r="63" spans="1:16">
      <c r="A63" s="135" t="s">
        <v>28</v>
      </c>
      <c r="B63" s="135">
        <f>'将来負担比率（分子）の構造'!I$44</f>
        <v>80</v>
      </c>
      <c r="C63" s="135"/>
      <c r="D63" s="135"/>
      <c r="E63" s="135">
        <f>'将来負担比率（分子）の構造'!J$44</f>
        <v>69</v>
      </c>
      <c r="F63" s="135"/>
      <c r="G63" s="135"/>
      <c r="H63" s="135">
        <f>'将来負担比率（分子）の構造'!K$44</f>
        <v>58</v>
      </c>
      <c r="I63" s="135"/>
      <c r="J63" s="135"/>
      <c r="K63" s="135">
        <f>'将来負担比率（分子）の構造'!L$44</f>
        <v>45</v>
      </c>
      <c r="L63" s="135"/>
      <c r="M63" s="135"/>
      <c r="N63" s="135">
        <f>'将来負担比率（分子）の構造'!M$44</f>
        <v>32</v>
      </c>
      <c r="O63" s="135"/>
      <c r="P63" s="135"/>
    </row>
    <row r="64" spans="1:16">
      <c r="A64" s="135" t="s">
        <v>27</v>
      </c>
      <c r="B64" s="135">
        <f>'将来負担比率（分子）の構造'!I$43</f>
        <v>2381</v>
      </c>
      <c r="C64" s="135"/>
      <c r="D64" s="135"/>
      <c r="E64" s="135">
        <f>'将来負担比率（分子）の構造'!J$43</f>
        <v>2372</v>
      </c>
      <c r="F64" s="135"/>
      <c r="G64" s="135"/>
      <c r="H64" s="135">
        <f>'将来負担比率（分子）の構造'!K$43</f>
        <v>2413</v>
      </c>
      <c r="I64" s="135"/>
      <c r="J64" s="135"/>
      <c r="K64" s="135">
        <f>'将来負担比率（分子）の構造'!L$43</f>
        <v>2337</v>
      </c>
      <c r="L64" s="135"/>
      <c r="M64" s="135"/>
      <c r="N64" s="135">
        <f>'将来負担比率（分子）の構造'!M$43</f>
        <v>2415</v>
      </c>
      <c r="O64" s="135"/>
      <c r="P64" s="135"/>
    </row>
    <row r="65" spans="1:16">
      <c r="A65" s="135" t="s">
        <v>26</v>
      </c>
      <c r="B65" s="135">
        <f>'将来負担比率（分子）の構造'!I$42</f>
        <v>19</v>
      </c>
      <c r="C65" s="135"/>
      <c r="D65" s="135"/>
      <c r="E65" s="135">
        <f>'将来負担比率（分子）の構造'!J$42</f>
        <v>9</v>
      </c>
      <c r="F65" s="135"/>
      <c r="G65" s="135"/>
      <c r="H65" s="135">
        <f>'将来負担比率（分子）の構造'!K$42</f>
        <v>8</v>
      </c>
      <c r="I65" s="135"/>
      <c r="J65" s="135"/>
      <c r="K65" s="135">
        <f>'将来負担比率（分子）の構造'!L$42</f>
        <v>7</v>
      </c>
      <c r="L65" s="135"/>
      <c r="M65" s="135"/>
      <c r="N65" s="135">
        <f>'将来負担比率（分子）の構造'!M$42</f>
        <v>6</v>
      </c>
      <c r="O65" s="135"/>
      <c r="P65" s="135"/>
    </row>
    <row r="66" spans="1:16">
      <c r="A66" s="135" t="s">
        <v>25</v>
      </c>
      <c r="B66" s="135">
        <f>'将来負担比率（分子）の構造'!I$41</f>
        <v>5390</v>
      </c>
      <c r="C66" s="135"/>
      <c r="D66" s="135"/>
      <c r="E66" s="135">
        <f>'将来負担比率（分子）の構造'!J$41</f>
        <v>5313</v>
      </c>
      <c r="F66" s="135"/>
      <c r="G66" s="135"/>
      <c r="H66" s="135">
        <f>'将来負担比率（分子）の構造'!K$41</f>
        <v>5156</v>
      </c>
      <c r="I66" s="135"/>
      <c r="J66" s="135"/>
      <c r="K66" s="135">
        <f>'将来負担比率（分子）の構造'!L$41</f>
        <v>5009</v>
      </c>
      <c r="L66" s="135"/>
      <c r="M66" s="135"/>
      <c r="N66" s="135">
        <f>'将来負担比率（分子）の構造'!M$41</f>
        <v>4852</v>
      </c>
      <c r="O66" s="135"/>
      <c r="P66" s="135"/>
    </row>
    <row r="67" spans="1:16">
      <c r="A67" s="135" t="s">
        <v>63</v>
      </c>
      <c r="B67" s="135" t="e">
        <f>NA()</f>
        <v>#N/A</v>
      </c>
      <c r="C67" s="135">
        <f>IF(ISNUMBER('将来負担比率（分子）の構造'!I$52), IF('将来負担比率（分子）の構造'!I$52 &lt; 0, 0, '将来負担比率（分子）の構造'!I$52), NA())</f>
        <v>1925</v>
      </c>
      <c r="D67" s="135" t="e">
        <f>NA()</f>
        <v>#N/A</v>
      </c>
      <c r="E67" s="135" t="e">
        <f>NA()</f>
        <v>#N/A</v>
      </c>
      <c r="F67" s="135">
        <f>IF(ISNUMBER('将来負担比率（分子）の構造'!J$52), IF('将来負担比率（分子）の構造'!J$52 &lt; 0, 0, '将来負担比率（分子）の構造'!J$52), NA())</f>
        <v>1933</v>
      </c>
      <c r="G67" s="135" t="e">
        <f>NA()</f>
        <v>#N/A</v>
      </c>
      <c r="H67" s="135" t="e">
        <f>NA()</f>
        <v>#N/A</v>
      </c>
      <c r="I67" s="135">
        <f>IF(ISNUMBER('将来負担比率（分子）の構造'!K$52), IF('将来負担比率（分子）の構造'!K$52 &lt; 0, 0, '将来負担比率（分子）の構造'!K$52), NA())</f>
        <v>1528</v>
      </c>
      <c r="J67" s="135" t="e">
        <f>NA()</f>
        <v>#N/A</v>
      </c>
      <c r="K67" s="135" t="e">
        <f>NA()</f>
        <v>#N/A</v>
      </c>
      <c r="L67" s="135">
        <f>IF(ISNUMBER('将来負担比率（分子）の構造'!L$52), IF('将来負担比率（分子）の構造'!L$52 &lt; 0, 0, '将来負担比率（分子）の構造'!L$52), NA())</f>
        <v>1123</v>
      </c>
      <c r="M67" s="135" t="e">
        <f>NA()</f>
        <v>#N/A</v>
      </c>
      <c r="N67" s="135" t="e">
        <f>NA()</f>
        <v>#N/A</v>
      </c>
      <c r="O67" s="135">
        <f>IF(ISNUMBER('将来負担比率（分子）の構造'!M$52), IF('将来負担比率（分子）の構造'!M$52 &lt; 0, 0, '将来負担比率（分子）の構造'!M$52), NA())</f>
        <v>1002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204</v>
      </c>
      <c r="C5" s="580"/>
      <c r="D5" s="580"/>
      <c r="E5" s="580"/>
      <c r="F5" s="580"/>
      <c r="G5" s="580"/>
      <c r="H5" s="580"/>
      <c r="I5" s="580"/>
      <c r="J5" s="580"/>
      <c r="K5" s="580"/>
      <c r="L5" s="580"/>
      <c r="M5" s="580"/>
      <c r="N5" s="580"/>
      <c r="O5" s="580"/>
      <c r="P5" s="580"/>
      <c r="Q5" s="581"/>
      <c r="R5" s="582">
        <v>797190</v>
      </c>
      <c r="S5" s="583"/>
      <c r="T5" s="583"/>
      <c r="U5" s="583"/>
      <c r="V5" s="583"/>
      <c r="W5" s="583"/>
      <c r="X5" s="583"/>
      <c r="Y5" s="584"/>
      <c r="Z5" s="585">
        <v>17.3</v>
      </c>
      <c r="AA5" s="585"/>
      <c r="AB5" s="585"/>
      <c r="AC5" s="585"/>
      <c r="AD5" s="586">
        <v>797190</v>
      </c>
      <c r="AE5" s="586"/>
      <c r="AF5" s="586"/>
      <c r="AG5" s="586"/>
      <c r="AH5" s="586"/>
      <c r="AI5" s="586"/>
      <c r="AJ5" s="586"/>
      <c r="AK5" s="586"/>
      <c r="AL5" s="587">
        <v>28.2</v>
      </c>
      <c r="AM5" s="588"/>
      <c r="AN5" s="588"/>
      <c r="AO5" s="589"/>
      <c r="AP5" s="579" t="s">
        <v>205</v>
      </c>
      <c r="AQ5" s="580"/>
      <c r="AR5" s="580"/>
      <c r="AS5" s="580"/>
      <c r="AT5" s="580"/>
      <c r="AU5" s="580"/>
      <c r="AV5" s="580"/>
      <c r="AW5" s="580"/>
      <c r="AX5" s="580"/>
      <c r="AY5" s="580"/>
      <c r="AZ5" s="580"/>
      <c r="BA5" s="580"/>
      <c r="BB5" s="580"/>
      <c r="BC5" s="580"/>
      <c r="BD5" s="580"/>
      <c r="BE5" s="580"/>
      <c r="BF5" s="581"/>
      <c r="BG5" s="593">
        <v>786600</v>
      </c>
      <c r="BH5" s="594"/>
      <c r="BI5" s="594"/>
      <c r="BJ5" s="594"/>
      <c r="BK5" s="594"/>
      <c r="BL5" s="594"/>
      <c r="BM5" s="594"/>
      <c r="BN5" s="595"/>
      <c r="BO5" s="596">
        <v>98.7</v>
      </c>
      <c r="BP5" s="596"/>
      <c r="BQ5" s="596"/>
      <c r="BR5" s="596"/>
      <c r="BS5" s="597" t="s">
        <v>206</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198</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c r="B6" s="590" t="s">
        <v>210</v>
      </c>
      <c r="C6" s="591"/>
      <c r="D6" s="591"/>
      <c r="E6" s="591"/>
      <c r="F6" s="591"/>
      <c r="G6" s="591"/>
      <c r="H6" s="591"/>
      <c r="I6" s="591"/>
      <c r="J6" s="591"/>
      <c r="K6" s="591"/>
      <c r="L6" s="591"/>
      <c r="M6" s="591"/>
      <c r="N6" s="591"/>
      <c r="O6" s="591"/>
      <c r="P6" s="591"/>
      <c r="Q6" s="592"/>
      <c r="R6" s="593">
        <v>61764</v>
      </c>
      <c r="S6" s="594"/>
      <c r="T6" s="594"/>
      <c r="U6" s="594"/>
      <c r="V6" s="594"/>
      <c r="W6" s="594"/>
      <c r="X6" s="594"/>
      <c r="Y6" s="595"/>
      <c r="Z6" s="596">
        <v>1.3</v>
      </c>
      <c r="AA6" s="596"/>
      <c r="AB6" s="596"/>
      <c r="AC6" s="596"/>
      <c r="AD6" s="597">
        <v>61764</v>
      </c>
      <c r="AE6" s="597"/>
      <c r="AF6" s="597"/>
      <c r="AG6" s="597"/>
      <c r="AH6" s="597"/>
      <c r="AI6" s="597"/>
      <c r="AJ6" s="597"/>
      <c r="AK6" s="597"/>
      <c r="AL6" s="598">
        <v>2.2000000000000002</v>
      </c>
      <c r="AM6" s="599"/>
      <c r="AN6" s="599"/>
      <c r="AO6" s="600"/>
      <c r="AP6" s="590" t="s">
        <v>211</v>
      </c>
      <c r="AQ6" s="591"/>
      <c r="AR6" s="591"/>
      <c r="AS6" s="591"/>
      <c r="AT6" s="591"/>
      <c r="AU6" s="591"/>
      <c r="AV6" s="591"/>
      <c r="AW6" s="591"/>
      <c r="AX6" s="591"/>
      <c r="AY6" s="591"/>
      <c r="AZ6" s="591"/>
      <c r="BA6" s="591"/>
      <c r="BB6" s="591"/>
      <c r="BC6" s="591"/>
      <c r="BD6" s="591"/>
      <c r="BE6" s="591"/>
      <c r="BF6" s="592"/>
      <c r="BG6" s="593">
        <v>786600</v>
      </c>
      <c r="BH6" s="594"/>
      <c r="BI6" s="594"/>
      <c r="BJ6" s="594"/>
      <c r="BK6" s="594"/>
      <c r="BL6" s="594"/>
      <c r="BM6" s="594"/>
      <c r="BN6" s="595"/>
      <c r="BO6" s="596">
        <v>98.7</v>
      </c>
      <c r="BP6" s="596"/>
      <c r="BQ6" s="596"/>
      <c r="BR6" s="596"/>
      <c r="BS6" s="597" t="s">
        <v>206</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74748</v>
      </c>
      <c r="CS6" s="594"/>
      <c r="CT6" s="594"/>
      <c r="CU6" s="594"/>
      <c r="CV6" s="594"/>
      <c r="CW6" s="594"/>
      <c r="CX6" s="594"/>
      <c r="CY6" s="595"/>
      <c r="CZ6" s="596">
        <v>1.7</v>
      </c>
      <c r="DA6" s="596"/>
      <c r="DB6" s="596"/>
      <c r="DC6" s="596"/>
      <c r="DD6" s="602">
        <v>34</v>
      </c>
      <c r="DE6" s="594"/>
      <c r="DF6" s="594"/>
      <c r="DG6" s="594"/>
      <c r="DH6" s="594"/>
      <c r="DI6" s="594"/>
      <c r="DJ6" s="594"/>
      <c r="DK6" s="594"/>
      <c r="DL6" s="594"/>
      <c r="DM6" s="594"/>
      <c r="DN6" s="594"/>
      <c r="DO6" s="594"/>
      <c r="DP6" s="595"/>
      <c r="DQ6" s="602">
        <v>74748</v>
      </c>
      <c r="DR6" s="594"/>
      <c r="DS6" s="594"/>
      <c r="DT6" s="594"/>
      <c r="DU6" s="594"/>
      <c r="DV6" s="594"/>
      <c r="DW6" s="594"/>
      <c r="DX6" s="594"/>
      <c r="DY6" s="594"/>
      <c r="DZ6" s="594"/>
      <c r="EA6" s="594"/>
      <c r="EB6" s="594"/>
      <c r="EC6" s="603"/>
    </row>
    <row r="7" spans="2:143" ht="11.25" customHeight="1">
      <c r="B7" s="590" t="s">
        <v>213</v>
      </c>
      <c r="C7" s="591"/>
      <c r="D7" s="591"/>
      <c r="E7" s="591"/>
      <c r="F7" s="591"/>
      <c r="G7" s="591"/>
      <c r="H7" s="591"/>
      <c r="I7" s="591"/>
      <c r="J7" s="591"/>
      <c r="K7" s="591"/>
      <c r="L7" s="591"/>
      <c r="M7" s="591"/>
      <c r="N7" s="591"/>
      <c r="O7" s="591"/>
      <c r="P7" s="591"/>
      <c r="Q7" s="592"/>
      <c r="R7" s="593">
        <v>1076</v>
      </c>
      <c r="S7" s="594"/>
      <c r="T7" s="594"/>
      <c r="U7" s="594"/>
      <c r="V7" s="594"/>
      <c r="W7" s="594"/>
      <c r="X7" s="594"/>
      <c r="Y7" s="595"/>
      <c r="Z7" s="596">
        <v>0</v>
      </c>
      <c r="AA7" s="596"/>
      <c r="AB7" s="596"/>
      <c r="AC7" s="596"/>
      <c r="AD7" s="597">
        <v>1076</v>
      </c>
      <c r="AE7" s="597"/>
      <c r="AF7" s="597"/>
      <c r="AG7" s="597"/>
      <c r="AH7" s="597"/>
      <c r="AI7" s="597"/>
      <c r="AJ7" s="597"/>
      <c r="AK7" s="597"/>
      <c r="AL7" s="598">
        <v>0</v>
      </c>
      <c r="AM7" s="599"/>
      <c r="AN7" s="599"/>
      <c r="AO7" s="600"/>
      <c r="AP7" s="590" t="s">
        <v>214</v>
      </c>
      <c r="AQ7" s="591"/>
      <c r="AR7" s="591"/>
      <c r="AS7" s="591"/>
      <c r="AT7" s="591"/>
      <c r="AU7" s="591"/>
      <c r="AV7" s="591"/>
      <c r="AW7" s="591"/>
      <c r="AX7" s="591"/>
      <c r="AY7" s="591"/>
      <c r="AZ7" s="591"/>
      <c r="BA7" s="591"/>
      <c r="BB7" s="591"/>
      <c r="BC7" s="591"/>
      <c r="BD7" s="591"/>
      <c r="BE7" s="591"/>
      <c r="BF7" s="592"/>
      <c r="BG7" s="593">
        <v>284732</v>
      </c>
      <c r="BH7" s="594"/>
      <c r="BI7" s="594"/>
      <c r="BJ7" s="594"/>
      <c r="BK7" s="594"/>
      <c r="BL7" s="594"/>
      <c r="BM7" s="594"/>
      <c r="BN7" s="595"/>
      <c r="BO7" s="596">
        <v>35.700000000000003</v>
      </c>
      <c r="BP7" s="596"/>
      <c r="BQ7" s="596"/>
      <c r="BR7" s="596"/>
      <c r="BS7" s="597" t="s">
        <v>206</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709070</v>
      </c>
      <c r="CS7" s="594"/>
      <c r="CT7" s="594"/>
      <c r="CU7" s="594"/>
      <c r="CV7" s="594"/>
      <c r="CW7" s="594"/>
      <c r="CX7" s="594"/>
      <c r="CY7" s="595"/>
      <c r="CZ7" s="596">
        <v>15.9</v>
      </c>
      <c r="DA7" s="596"/>
      <c r="DB7" s="596"/>
      <c r="DC7" s="596"/>
      <c r="DD7" s="602">
        <v>7128</v>
      </c>
      <c r="DE7" s="594"/>
      <c r="DF7" s="594"/>
      <c r="DG7" s="594"/>
      <c r="DH7" s="594"/>
      <c r="DI7" s="594"/>
      <c r="DJ7" s="594"/>
      <c r="DK7" s="594"/>
      <c r="DL7" s="594"/>
      <c r="DM7" s="594"/>
      <c r="DN7" s="594"/>
      <c r="DO7" s="594"/>
      <c r="DP7" s="595"/>
      <c r="DQ7" s="602">
        <v>652502</v>
      </c>
      <c r="DR7" s="594"/>
      <c r="DS7" s="594"/>
      <c r="DT7" s="594"/>
      <c r="DU7" s="594"/>
      <c r="DV7" s="594"/>
      <c r="DW7" s="594"/>
      <c r="DX7" s="594"/>
      <c r="DY7" s="594"/>
      <c r="DZ7" s="594"/>
      <c r="EA7" s="594"/>
      <c r="EB7" s="594"/>
      <c r="EC7" s="603"/>
    </row>
    <row r="8" spans="2:143" ht="11.25" customHeight="1">
      <c r="B8" s="590" t="s">
        <v>216</v>
      </c>
      <c r="C8" s="591"/>
      <c r="D8" s="591"/>
      <c r="E8" s="591"/>
      <c r="F8" s="591"/>
      <c r="G8" s="591"/>
      <c r="H8" s="591"/>
      <c r="I8" s="591"/>
      <c r="J8" s="591"/>
      <c r="K8" s="591"/>
      <c r="L8" s="591"/>
      <c r="M8" s="591"/>
      <c r="N8" s="591"/>
      <c r="O8" s="591"/>
      <c r="P8" s="591"/>
      <c r="Q8" s="592"/>
      <c r="R8" s="593">
        <v>2010</v>
      </c>
      <c r="S8" s="594"/>
      <c r="T8" s="594"/>
      <c r="U8" s="594"/>
      <c r="V8" s="594"/>
      <c r="W8" s="594"/>
      <c r="X8" s="594"/>
      <c r="Y8" s="595"/>
      <c r="Z8" s="596">
        <v>0</v>
      </c>
      <c r="AA8" s="596"/>
      <c r="AB8" s="596"/>
      <c r="AC8" s="596"/>
      <c r="AD8" s="597">
        <v>2010</v>
      </c>
      <c r="AE8" s="597"/>
      <c r="AF8" s="597"/>
      <c r="AG8" s="597"/>
      <c r="AH8" s="597"/>
      <c r="AI8" s="597"/>
      <c r="AJ8" s="597"/>
      <c r="AK8" s="597"/>
      <c r="AL8" s="598">
        <v>0.1</v>
      </c>
      <c r="AM8" s="599"/>
      <c r="AN8" s="599"/>
      <c r="AO8" s="600"/>
      <c r="AP8" s="590" t="s">
        <v>217</v>
      </c>
      <c r="AQ8" s="591"/>
      <c r="AR8" s="591"/>
      <c r="AS8" s="591"/>
      <c r="AT8" s="591"/>
      <c r="AU8" s="591"/>
      <c r="AV8" s="591"/>
      <c r="AW8" s="591"/>
      <c r="AX8" s="591"/>
      <c r="AY8" s="591"/>
      <c r="AZ8" s="591"/>
      <c r="BA8" s="591"/>
      <c r="BB8" s="591"/>
      <c r="BC8" s="591"/>
      <c r="BD8" s="591"/>
      <c r="BE8" s="591"/>
      <c r="BF8" s="592"/>
      <c r="BG8" s="593">
        <v>12557</v>
      </c>
      <c r="BH8" s="594"/>
      <c r="BI8" s="594"/>
      <c r="BJ8" s="594"/>
      <c r="BK8" s="594"/>
      <c r="BL8" s="594"/>
      <c r="BM8" s="594"/>
      <c r="BN8" s="595"/>
      <c r="BO8" s="596">
        <v>1.6</v>
      </c>
      <c r="BP8" s="596"/>
      <c r="BQ8" s="596"/>
      <c r="BR8" s="596"/>
      <c r="BS8" s="602" t="s">
        <v>108</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1035695</v>
      </c>
      <c r="CS8" s="594"/>
      <c r="CT8" s="594"/>
      <c r="CU8" s="594"/>
      <c r="CV8" s="594"/>
      <c r="CW8" s="594"/>
      <c r="CX8" s="594"/>
      <c r="CY8" s="595"/>
      <c r="CZ8" s="596">
        <v>23.2</v>
      </c>
      <c r="DA8" s="596"/>
      <c r="DB8" s="596"/>
      <c r="DC8" s="596"/>
      <c r="DD8" s="602">
        <v>4774</v>
      </c>
      <c r="DE8" s="594"/>
      <c r="DF8" s="594"/>
      <c r="DG8" s="594"/>
      <c r="DH8" s="594"/>
      <c r="DI8" s="594"/>
      <c r="DJ8" s="594"/>
      <c r="DK8" s="594"/>
      <c r="DL8" s="594"/>
      <c r="DM8" s="594"/>
      <c r="DN8" s="594"/>
      <c r="DO8" s="594"/>
      <c r="DP8" s="595"/>
      <c r="DQ8" s="602">
        <v>603412</v>
      </c>
      <c r="DR8" s="594"/>
      <c r="DS8" s="594"/>
      <c r="DT8" s="594"/>
      <c r="DU8" s="594"/>
      <c r="DV8" s="594"/>
      <c r="DW8" s="594"/>
      <c r="DX8" s="594"/>
      <c r="DY8" s="594"/>
      <c r="DZ8" s="594"/>
      <c r="EA8" s="594"/>
      <c r="EB8" s="594"/>
      <c r="EC8" s="603"/>
    </row>
    <row r="9" spans="2:143" ht="11.25" customHeight="1">
      <c r="B9" s="590" t="s">
        <v>219</v>
      </c>
      <c r="C9" s="591"/>
      <c r="D9" s="591"/>
      <c r="E9" s="591"/>
      <c r="F9" s="591"/>
      <c r="G9" s="591"/>
      <c r="H9" s="591"/>
      <c r="I9" s="591"/>
      <c r="J9" s="591"/>
      <c r="K9" s="591"/>
      <c r="L9" s="591"/>
      <c r="M9" s="591"/>
      <c r="N9" s="591"/>
      <c r="O9" s="591"/>
      <c r="P9" s="591"/>
      <c r="Q9" s="592"/>
      <c r="R9" s="593">
        <v>1687</v>
      </c>
      <c r="S9" s="594"/>
      <c r="T9" s="594"/>
      <c r="U9" s="594"/>
      <c r="V9" s="594"/>
      <c r="W9" s="594"/>
      <c r="X9" s="594"/>
      <c r="Y9" s="595"/>
      <c r="Z9" s="596">
        <v>0</v>
      </c>
      <c r="AA9" s="596"/>
      <c r="AB9" s="596"/>
      <c r="AC9" s="596"/>
      <c r="AD9" s="597">
        <v>1687</v>
      </c>
      <c r="AE9" s="597"/>
      <c r="AF9" s="597"/>
      <c r="AG9" s="597"/>
      <c r="AH9" s="597"/>
      <c r="AI9" s="597"/>
      <c r="AJ9" s="597"/>
      <c r="AK9" s="597"/>
      <c r="AL9" s="598">
        <v>0.1</v>
      </c>
      <c r="AM9" s="599"/>
      <c r="AN9" s="599"/>
      <c r="AO9" s="600"/>
      <c r="AP9" s="590" t="s">
        <v>220</v>
      </c>
      <c r="AQ9" s="591"/>
      <c r="AR9" s="591"/>
      <c r="AS9" s="591"/>
      <c r="AT9" s="591"/>
      <c r="AU9" s="591"/>
      <c r="AV9" s="591"/>
      <c r="AW9" s="591"/>
      <c r="AX9" s="591"/>
      <c r="AY9" s="591"/>
      <c r="AZ9" s="591"/>
      <c r="BA9" s="591"/>
      <c r="BB9" s="591"/>
      <c r="BC9" s="591"/>
      <c r="BD9" s="591"/>
      <c r="BE9" s="591"/>
      <c r="BF9" s="592"/>
      <c r="BG9" s="593">
        <v>225752</v>
      </c>
      <c r="BH9" s="594"/>
      <c r="BI9" s="594"/>
      <c r="BJ9" s="594"/>
      <c r="BK9" s="594"/>
      <c r="BL9" s="594"/>
      <c r="BM9" s="594"/>
      <c r="BN9" s="595"/>
      <c r="BO9" s="596">
        <v>28.3</v>
      </c>
      <c r="BP9" s="596"/>
      <c r="BQ9" s="596"/>
      <c r="BR9" s="596"/>
      <c r="BS9" s="602" t="s">
        <v>108</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276340</v>
      </c>
      <c r="CS9" s="594"/>
      <c r="CT9" s="594"/>
      <c r="CU9" s="594"/>
      <c r="CV9" s="594"/>
      <c r="CW9" s="594"/>
      <c r="CX9" s="594"/>
      <c r="CY9" s="595"/>
      <c r="CZ9" s="596">
        <v>6.2</v>
      </c>
      <c r="DA9" s="596"/>
      <c r="DB9" s="596"/>
      <c r="DC9" s="596"/>
      <c r="DD9" s="602">
        <v>6864</v>
      </c>
      <c r="DE9" s="594"/>
      <c r="DF9" s="594"/>
      <c r="DG9" s="594"/>
      <c r="DH9" s="594"/>
      <c r="DI9" s="594"/>
      <c r="DJ9" s="594"/>
      <c r="DK9" s="594"/>
      <c r="DL9" s="594"/>
      <c r="DM9" s="594"/>
      <c r="DN9" s="594"/>
      <c r="DO9" s="594"/>
      <c r="DP9" s="595"/>
      <c r="DQ9" s="602">
        <v>265449</v>
      </c>
      <c r="DR9" s="594"/>
      <c r="DS9" s="594"/>
      <c r="DT9" s="594"/>
      <c r="DU9" s="594"/>
      <c r="DV9" s="594"/>
      <c r="DW9" s="594"/>
      <c r="DX9" s="594"/>
      <c r="DY9" s="594"/>
      <c r="DZ9" s="594"/>
      <c r="EA9" s="594"/>
      <c r="EB9" s="594"/>
      <c r="EC9" s="603"/>
    </row>
    <row r="10" spans="2:143" ht="11.25" customHeight="1">
      <c r="B10" s="590" t="s">
        <v>222</v>
      </c>
      <c r="C10" s="591"/>
      <c r="D10" s="591"/>
      <c r="E10" s="591"/>
      <c r="F10" s="591"/>
      <c r="G10" s="591"/>
      <c r="H10" s="591"/>
      <c r="I10" s="591"/>
      <c r="J10" s="591"/>
      <c r="K10" s="591"/>
      <c r="L10" s="591"/>
      <c r="M10" s="591"/>
      <c r="N10" s="591"/>
      <c r="O10" s="591"/>
      <c r="P10" s="591"/>
      <c r="Q10" s="592"/>
      <c r="R10" s="593">
        <v>146742</v>
      </c>
      <c r="S10" s="594"/>
      <c r="T10" s="594"/>
      <c r="U10" s="594"/>
      <c r="V10" s="594"/>
      <c r="W10" s="594"/>
      <c r="X10" s="594"/>
      <c r="Y10" s="595"/>
      <c r="Z10" s="596">
        <v>3.2</v>
      </c>
      <c r="AA10" s="596"/>
      <c r="AB10" s="596"/>
      <c r="AC10" s="596"/>
      <c r="AD10" s="597">
        <v>146742</v>
      </c>
      <c r="AE10" s="597"/>
      <c r="AF10" s="597"/>
      <c r="AG10" s="597"/>
      <c r="AH10" s="597"/>
      <c r="AI10" s="597"/>
      <c r="AJ10" s="597"/>
      <c r="AK10" s="597"/>
      <c r="AL10" s="598">
        <v>5.2</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22026</v>
      </c>
      <c r="BH10" s="594"/>
      <c r="BI10" s="594"/>
      <c r="BJ10" s="594"/>
      <c r="BK10" s="594"/>
      <c r="BL10" s="594"/>
      <c r="BM10" s="594"/>
      <c r="BN10" s="595"/>
      <c r="BO10" s="596">
        <v>2.8</v>
      </c>
      <c r="BP10" s="596"/>
      <c r="BQ10" s="596"/>
      <c r="BR10" s="596"/>
      <c r="BS10" s="602" t="s">
        <v>108</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78405</v>
      </c>
      <c r="CS10" s="594"/>
      <c r="CT10" s="594"/>
      <c r="CU10" s="594"/>
      <c r="CV10" s="594"/>
      <c r="CW10" s="594"/>
      <c r="CX10" s="594"/>
      <c r="CY10" s="595"/>
      <c r="CZ10" s="596">
        <v>1.8</v>
      </c>
      <c r="DA10" s="596"/>
      <c r="DB10" s="596"/>
      <c r="DC10" s="596"/>
      <c r="DD10" s="602" t="s">
        <v>108</v>
      </c>
      <c r="DE10" s="594"/>
      <c r="DF10" s="594"/>
      <c r="DG10" s="594"/>
      <c r="DH10" s="594"/>
      <c r="DI10" s="594"/>
      <c r="DJ10" s="594"/>
      <c r="DK10" s="594"/>
      <c r="DL10" s="594"/>
      <c r="DM10" s="594"/>
      <c r="DN10" s="594"/>
      <c r="DO10" s="594"/>
      <c r="DP10" s="595"/>
      <c r="DQ10" s="602">
        <v>877</v>
      </c>
      <c r="DR10" s="594"/>
      <c r="DS10" s="594"/>
      <c r="DT10" s="594"/>
      <c r="DU10" s="594"/>
      <c r="DV10" s="594"/>
      <c r="DW10" s="594"/>
      <c r="DX10" s="594"/>
      <c r="DY10" s="594"/>
      <c r="DZ10" s="594"/>
      <c r="EA10" s="594"/>
      <c r="EB10" s="594"/>
      <c r="EC10" s="603"/>
    </row>
    <row r="11" spans="2:143" ht="11.25" customHeight="1">
      <c r="B11" s="590" t="s">
        <v>225</v>
      </c>
      <c r="C11" s="591"/>
      <c r="D11" s="591"/>
      <c r="E11" s="591"/>
      <c r="F11" s="591"/>
      <c r="G11" s="591"/>
      <c r="H11" s="591"/>
      <c r="I11" s="591"/>
      <c r="J11" s="591"/>
      <c r="K11" s="591"/>
      <c r="L11" s="591"/>
      <c r="M11" s="591"/>
      <c r="N11" s="591"/>
      <c r="O11" s="591"/>
      <c r="P11" s="591"/>
      <c r="Q11" s="592"/>
      <c r="R11" s="593" t="s">
        <v>108</v>
      </c>
      <c r="S11" s="594"/>
      <c r="T11" s="594"/>
      <c r="U11" s="594"/>
      <c r="V11" s="594"/>
      <c r="W11" s="594"/>
      <c r="X11" s="594"/>
      <c r="Y11" s="595"/>
      <c r="Z11" s="596" t="s">
        <v>108</v>
      </c>
      <c r="AA11" s="596"/>
      <c r="AB11" s="596"/>
      <c r="AC11" s="596"/>
      <c r="AD11" s="597" t="s">
        <v>108</v>
      </c>
      <c r="AE11" s="597"/>
      <c r="AF11" s="597"/>
      <c r="AG11" s="597"/>
      <c r="AH11" s="597"/>
      <c r="AI11" s="597"/>
      <c r="AJ11" s="597"/>
      <c r="AK11" s="597"/>
      <c r="AL11" s="598" t="s">
        <v>108</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24397</v>
      </c>
      <c r="BH11" s="594"/>
      <c r="BI11" s="594"/>
      <c r="BJ11" s="594"/>
      <c r="BK11" s="594"/>
      <c r="BL11" s="594"/>
      <c r="BM11" s="594"/>
      <c r="BN11" s="595"/>
      <c r="BO11" s="596">
        <v>3.1</v>
      </c>
      <c r="BP11" s="596"/>
      <c r="BQ11" s="596"/>
      <c r="BR11" s="596"/>
      <c r="BS11" s="602" t="s">
        <v>108</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375084</v>
      </c>
      <c r="CS11" s="594"/>
      <c r="CT11" s="594"/>
      <c r="CU11" s="594"/>
      <c r="CV11" s="594"/>
      <c r="CW11" s="594"/>
      <c r="CX11" s="594"/>
      <c r="CY11" s="595"/>
      <c r="CZ11" s="596">
        <v>8.4</v>
      </c>
      <c r="DA11" s="596"/>
      <c r="DB11" s="596"/>
      <c r="DC11" s="596"/>
      <c r="DD11" s="602">
        <v>127481</v>
      </c>
      <c r="DE11" s="594"/>
      <c r="DF11" s="594"/>
      <c r="DG11" s="594"/>
      <c r="DH11" s="594"/>
      <c r="DI11" s="594"/>
      <c r="DJ11" s="594"/>
      <c r="DK11" s="594"/>
      <c r="DL11" s="594"/>
      <c r="DM11" s="594"/>
      <c r="DN11" s="594"/>
      <c r="DO11" s="594"/>
      <c r="DP11" s="595"/>
      <c r="DQ11" s="602">
        <v>180834</v>
      </c>
      <c r="DR11" s="594"/>
      <c r="DS11" s="594"/>
      <c r="DT11" s="594"/>
      <c r="DU11" s="594"/>
      <c r="DV11" s="594"/>
      <c r="DW11" s="594"/>
      <c r="DX11" s="594"/>
      <c r="DY11" s="594"/>
      <c r="DZ11" s="594"/>
      <c r="EA11" s="594"/>
      <c r="EB11" s="594"/>
      <c r="EC11" s="603"/>
    </row>
    <row r="12" spans="2:143" ht="11.25" customHeight="1">
      <c r="B12" s="590" t="s">
        <v>228</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405330</v>
      </c>
      <c r="BH12" s="594"/>
      <c r="BI12" s="594"/>
      <c r="BJ12" s="594"/>
      <c r="BK12" s="594"/>
      <c r="BL12" s="594"/>
      <c r="BM12" s="594"/>
      <c r="BN12" s="595"/>
      <c r="BO12" s="596">
        <v>50.8</v>
      </c>
      <c r="BP12" s="596"/>
      <c r="BQ12" s="596"/>
      <c r="BR12" s="596"/>
      <c r="BS12" s="602" t="s">
        <v>108</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140844</v>
      </c>
      <c r="CS12" s="594"/>
      <c r="CT12" s="594"/>
      <c r="CU12" s="594"/>
      <c r="CV12" s="594"/>
      <c r="CW12" s="594"/>
      <c r="CX12" s="594"/>
      <c r="CY12" s="595"/>
      <c r="CZ12" s="596">
        <v>3.2</v>
      </c>
      <c r="DA12" s="596"/>
      <c r="DB12" s="596"/>
      <c r="DC12" s="596"/>
      <c r="DD12" s="602">
        <v>2820</v>
      </c>
      <c r="DE12" s="594"/>
      <c r="DF12" s="594"/>
      <c r="DG12" s="594"/>
      <c r="DH12" s="594"/>
      <c r="DI12" s="594"/>
      <c r="DJ12" s="594"/>
      <c r="DK12" s="594"/>
      <c r="DL12" s="594"/>
      <c r="DM12" s="594"/>
      <c r="DN12" s="594"/>
      <c r="DO12" s="594"/>
      <c r="DP12" s="595"/>
      <c r="DQ12" s="602">
        <v>45481</v>
      </c>
      <c r="DR12" s="594"/>
      <c r="DS12" s="594"/>
      <c r="DT12" s="594"/>
      <c r="DU12" s="594"/>
      <c r="DV12" s="594"/>
      <c r="DW12" s="594"/>
      <c r="DX12" s="594"/>
      <c r="DY12" s="594"/>
      <c r="DZ12" s="594"/>
      <c r="EA12" s="594"/>
      <c r="EB12" s="594"/>
      <c r="EC12" s="603"/>
    </row>
    <row r="13" spans="2:143" ht="11.25" customHeight="1">
      <c r="B13" s="590" t="s">
        <v>231</v>
      </c>
      <c r="C13" s="591"/>
      <c r="D13" s="591"/>
      <c r="E13" s="591"/>
      <c r="F13" s="591"/>
      <c r="G13" s="591"/>
      <c r="H13" s="591"/>
      <c r="I13" s="591"/>
      <c r="J13" s="591"/>
      <c r="K13" s="591"/>
      <c r="L13" s="591"/>
      <c r="M13" s="591"/>
      <c r="N13" s="591"/>
      <c r="O13" s="591"/>
      <c r="P13" s="591"/>
      <c r="Q13" s="592"/>
      <c r="R13" s="593">
        <v>7699</v>
      </c>
      <c r="S13" s="594"/>
      <c r="T13" s="594"/>
      <c r="U13" s="594"/>
      <c r="V13" s="594"/>
      <c r="W13" s="594"/>
      <c r="X13" s="594"/>
      <c r="Y13" s="595"/>
      <c r="Z13" s="596">
        <v>0.2</v>
      </c>
      <c r="AA13" s="596"/>
      <c r="AB13" s="596"/>
      <c r="AC13" s="596"/>
      <c r="AD13" s="597">
        <v>7699</v>
      </c>
      <c r="AE13" s="597"/>
      <c r="AF13" s="597"/>
      <c r="AG13" s="597"/>
      <c r="AH13" s="597"/>
      <c r="AI13" s="597"/>
      <c r="AJ13" s="597"/>
      <c r="AK13" s="597"/>
      <c r="AL13" s="598">
        <v>0.3</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404500</v>
      </c>
      <c r="BH13" s="594"/>
      <c r="BI13" s="594"/>
      <c r="BJ13" s="594"/>
      <c r="BK13" s="594"/>
      <c r="BL13" s="594"/>
      <c r="BM13" s="594"/>
      <c r="BN13" s="595"/>
      <c r="BO13" s="596">
        <v>50.7</v>
      </c>
      <c r="BP13" s="596"/>
      <c r="BQ13" s="596"/>
      <c r="BR13" s="596"/>
      <c r="BS13" s="602" t="s">
        <v>108</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504250</v>
      </c>
      <c r="CS13" s="594"/>
      <c r="CT13" s="594"/>
      <c r="CU13" s="594"/>
      <c r="CV13" s="594"/>
      <c r="CW13" s="594"/>
      <c r="CX13" s="594"/>
      <c r="CY13" s="595"/>
      <c r="CZ13" s="596">
        <v>11.3</v>
      </c>
      <c r="DA13" s="596"/>
      <c r="DB13" s="596"/>
      <c r="DC13" s="596"/>
      <c r="DD13" s="602">
        <v>249418</v>
      </c>
      <c r="DE13" s="594"/>
      <c r="DF13" s="594"/>
      <c r="DG13" s="594"/>
      <c r="DH13" s="594"/>
      <c r="DI13" s="594"/>
      <c r="DJ13" s="594"/>
      <c r="DK13" s="594"/>
      <c r="DL13" s="594"/>
      <c r="DM13" s="594"/>
      <c r="DN13" s="594"/>
      <c r="DO13" s="594"/>
      <c r="DP13" s="595"/>
      <c r="DQ13" s="602">
        <v>278037</v>
      </c>
      <c r="DR13" s="594"/>
      <c r="DS13" s="594"/>
      <c r="DT13" s="594"/>
      <c r="DU13" s="594"/>
      <c r="DV13" s="594"/>
      <c r="DW13" s="594"/>
      <c r="DX13" s="594"/>
      <c r="DY13" s="594"/>
      <c r="DZ13" s="594"/>
      <c r="EA13" s="594"/>
      <c r="EB13" s="594"/>
      <c r="EC13" s="603"/>
    </row>
    <row r="14" spans="2:143" ht="11.25" customHeight="1">
      <c r="B14" s="590" t="s">
        <v>234</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23428</v>
      </c>
      <c r="BH14" s="594"/>
      <c r="BI14" s="594"/>
      <c r="BJ14" s="594"/>
      <c r="BK14" s="594"/>
      <c r="BL14" s="594"/>
      <c r="BM14" s="594"/>
      <c r="BN14" s="595"/>
      <c r="BO14" s="596">
        <v>2.9</v>
      </c>
      <c r="BP14" s="596"/>
      <c r="BQ14" s="596"/>
      <c r="BR14" s="596"/>
      <c r="BS14" s="602" t="s">
        <v>108</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163699</v>
      </c>
      <c r="CS14" s="594"/>
      <c r="CT14" s="594"/>
      <c r="CU14" s="594"/>
      <c r="CV14" s="594"/>
      <c r="CW14" s="594"/>
      <c r="CX14" s="594"/>
      <c r="CY14" s="595"/>
      <c r="CZ14" s="596">
        <v>3.7</v>
      </c>
      <c r="DA14" s="596"/>
      <c r="DB14" s="596"/>
      <c r="DC14" s="596"/>
      <c r="DD14" s="602">
        <v>1167</v>
      </c>
      <c r="DE14" s="594"/>
      <c r="DF14" s="594"/>
      <c r="DG14" s="594"/>
      <c r="DH14" s="594"/>
      <c r="DI14" s="594"/>
      <c r="DJ14" s="594"/>
      <c r="DK14" s="594"/>
      <c r="DL14" s="594"/>
      <c r="DM14" s="594"/>
      <c r="DN14" s="594"/>
      <c r="DO14" s="594"/>
      <c r="DP14" s="595"/>
      <c r="DQ14" s="602">
        <v>163699</v>
      </c>
      <c r="DR14" s="594"/>
      <c r="DS14" s="594"/>
      <c r="DT14" s="594"/>
      <c r="DU14" s="594"/>
      <c r="DV14" s="594"/>
      <c r="DW14" s="594"/>
      <c r="DX14" s="594"/>
      <c r="DY14" s="594"/>
      <c r="DZ14" s="594"/>
      <c r="EA14" s="594"/>
      <c r="EB14" s="594"/>
      <c r="EC14" s="603"/>
    </row>
    <row r="15" spans="2:143" ht="11.25" customHeight="1">
      <c r="B15" s="590" t="s">
        <v>237</v>
      </c>
      <c r="C15" s="591"/>
      <c r="D15" s="591"/>
      <c r="E15" s="591"/>
      <c r="F15" s="591"/>
      <c r="G15" s="591"/>
      <c r="H15" s="591"/>
      <c r="I15" s="591"/>
      <c r="J15" s="591"/>
      <c r="K15" s="591"/>
      <c r="L15" s="591"/>
      <c r="M15" s="591"/>
      <c r="N15" s="591"/>
      <c r="O15" s="591"/>
      <c r="P15" s="591"/>
      <c r="Q15" s="592"/>
      <c r="R15" s="593">
        <v>2471</v>
      </c>
      <c r="S15" s="594"/>
      <c r="T15" s="594"/>
      <c r="U15" s="594"/>
      <c r="V15" s="594"/>
      <c r="W15" s="594"/>
      <c r="X15" s="594"/>
      <c r="Y15" s="595"/>
      <c r="Z15" s="596">
        <v>0.1</v>
      </c>
      <c r="AA15" s="596"/>
      <c r="AB15" s="596"/>
      <c r="AC15" s="596"/>
      <c r="AD15" s="597">
        <v>2471</v>
      </c>
      <c r="AE15" s="597"/>
      <c r="AF15" s="597"/>
      <c r="AG15" s="597"/>
      <c r="AH15" s="597"/>
      <c r="AI15" s="597"/>
      <c r="AJ15" s="597"/>
      <c r="AK15" s="597"/>
      <c r="AL15" s="598">
        <v>0.1</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73110</v>
      </c>
      <c r="BH15" s="594"/>
      <c r="BI15" s="594"/>
      <c r="BJ15" s="594"/>
      <c r="BK15" s="594"/>
      <c r="BL15" s="594"/>
      <c r="BM15" s="594"/>
      <c r="BN15" s="595"/>
      <c r="BO15" s="596">
        <v>9.1999999999999993</v>
      </c>
      <c r="BP15" s="596"/>
      <c r="BQ15" s="596"/>
      <c r="BR15" s="596"/>
      <c r="BS15" s="602" t="s">
        <v>108</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593065</v>
      </c>
      <c r="CS15" s="594"/>
      <c r="CT15" s="594"/>
      <c r="CU15" s="594"/>
      <c r="CV15" s="594"/>
      <c r="CW15" s="594"/>
      <c r="CX15" s="594"/>
      <c r="CY15" s="595"/>
      <c r="CZ15" s="596">
        <v>13.3</v>
      </c>
      <c r="DA15" s="596"/>
      <c r="DB15" s="596"/>
      <c r="DC15" s="596"/>
      <c r="DD15" s="602">
        <v>175430</v>
      </c>
      <c r="DE15" s="594"/>
      <c r="DF15" s="594"/>
      <c r="DG15" s="594"/>
      <c r="DH15" s="594"/>
      <c r="DI15" s="594"/>
      <c r="DJ15" s="594"/>
      <c r="DK15" s="594"/>
      <c r="DL15" s="594"/>
      <c r="DM15" s="594"/>
      <c r="DN15" s="594"/>
      <c r="DO15" s="594"/>
      <c r="DP15" s="595"/>
      <c r="DQ15" s="602">
        <v>463754</v>
      </c>
      <c r="DR15" s="594"/>
      <c r="DS15" s="594"/>
      <c r="DT15" s="594"/>
      <c r="DU15" s="594"/>
      <c r="DV15" s="594"/>
      <c r="DW15" s="594"/>
      <c r="DX15" s="594"/>
      <c r="DY15" s="594"/>
      <c r="DZ15" s="594"/>
      <c r="EA15" s="594"/>
      <c r="EB15" s="594"/>
      <c r="EC15" s="603"/>
    </row>
    <row r="16" spans="2:143" ht="11.25" customHeight="1">
      <c r="B16" s="590" t="s">
        <v>240</v>
      </c>
      <c r="C16" s="591"/>
      <c r="D16" s="591"/>
      <c r="E16" s="591"/>
      <c r="F16" s="591"/>
      <c r="G16" s="591"/>
      <c r="H16" s="591"/>
      <c r="I16" s="591"/>
      <c r="J16" s="591"/>
      <c r="K16" s="591"/>
      <c r="L16" s="591"/>
      <c r="M16" s="591"/>
      <c r="N16" s="591"/>
      <c r="O16" s="591"/>
      <c r="P16" s="591"/>
      <c r="Q16" s="592"/>
      <c r="R16" s="593">
        <v>2006973</v>
      </c>
      <c r="S16" s="594"/>
      <c r="T16" s="594"/>
      <c r="U16" s="594"/>
      <c r="V16" s="594"/>
      <c r="W16" s="594"/>
      <c r="X16" s="594"/>
      <c r="Y16" s="595"/>
      <c r="Z16" s="596">
        <v>43.5</v>
      </c>
      <c r="AA16" s="596"/>
      <c r="AB16" s="596"/>
      <c r="AC16" s="596"/>
      <c r="AD16" s="597">
        <v>1794238</v>
      </c>
      <c r="AE16" s="597"/>
      <c r="AF16" s="597"/>
      <c r="AG16" s="597"/>
      <c r="AH16" s="597"/>
      <c r="AI16" s="597"/>
      <c r="AJ16" s="597"/>
      <c r="AK16" s="597"/>
      <c r="AL16" s="598">
        <v>63.4</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9074</v>
      </c>
      <c r="CS16" s="594"/>
      <c r="CT16" s="594"/>
      <c r="CU16" s="594"/>
      <c r="CV16" s="594"/>
      <c r="CW16" s="594"/>
      <c r="CX16" s="594"/>
      <c r="CY16" s="595"/>
      <c r="CZ16" s="596">
        <v>0.2</v>
      </c>
      <c r="DA16" s="596"/>
      <c r="DB16" s="596"/>
      <c r="DC16" s="596"/>
      <c r="DD16" s="602" t="s">
        <v>108</v>
      </c>
      <c r="DE16" s="594"/>
      <c r="DF16" s="594"/>
      <c r="DG16" s="594"/>
      <c r="DH16" s="594"/>
      <c r="DI16" s="594"/>
      <c r="DJ16" s="594"/>
      <c r="DK16" s="594"/>
      <c r="DL16" s="594"/>
      <c r="DM16" s="594"/>
      <c r="DN16" s="594"/>
      <c r="DO16" s="594"/>
      <c r="DP16" s="595"/>
      <c r="DQ16" s="602">
        <v>5167</v>
      </c>
      <c r="DR16" s="594"/>
      <c r="DS16" s="594"/>
      <c r="DT16" s="594"/>
      <c r="DU16" s="594"/>
      <c r="DV16" s="594"/>
      <c r="DW16" s="594"/>
      <c r="DX16" s="594"/>
      <c r="DY16" s="594"/>
      <c r="DZ16" s="594"/>
      <c r="EA16" s="594"/>
      <c r="EB16" s="594"/>
      <c r="EC16" s="603"/>
    </row>
    <row r="17" spans="2:133" ht="11.25" customHeight="1">
      <c r="B17" s="590" t="s">
        <v>243</v>
      </c>
      <c r="C17" s="591"/>
      <c r="D17" s="591"/>
      <c r="E17" s="591"/>
      <c r="F17" s="591"/>
      <c r="G17" s="591"/>
      <c r="H17" s="591"/>
      <c r="I17" s="591"/>
      <c r="J17" s="591"/>
      <c r="K17" s="591"/>
      <c r="L17" s="591"/>
      <c r="M17" s="591"/>
      <c r="N17" s="591"/>
      <c r="O17" s="591"/>
      <c r="P17" s="591"/>
      <c r="Q17" s="592"/>
      <c r="R17" s="593">
        <v>1794238</v>
      </c>
      <c r="S17" s="594"/>
      <c r="T17" s="594"/>
      <c r="U17" s="594"/>
      <c r="V17" s="594"/>
      <c r="W17" s="594"/>
      <c r="X17" s="594"/>
      <c r="Y17" s="595"/>
      <c r="Z17" s="596">
        <v>38.9</v>
      </c>
      <c r="AA17" s="596"/>
      <c r="AB17" s="596"/>
      <c r="AC17" s="596"/>
      <c r="AD17" s="597">
        <v>1794238</v>
      </c>
      <c r="AE17" s="597"/>
      <c r="AF17" s="597"/>
      <c r="AG17" s="597"/>
      <c r="AH17" s="597"/>
      <c r="AI17" s="597"/>
      <c r="AJ17" s="597"/>
      <c r="AK17" s="597"/>
      <c r="AL17" s="598">
        <v>63.4</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503751</v>
      </c>
      <c r="CS17" s="594"/>
      <c r="CT17" s="594"/>
      <c r="CU17" s="594"/>
      <c r="CV17" s="594"/>
      <c r="CW17" s="594"/>
      <c r="CX17" s="594"/>
      <c r="CY17" s="595"/>
      <c r="CZ17" s="596">
        <v>11.3</v>
      </c>
      <c r="DA17" s="596"/>
      <c r="DB17" s="596"/>
      <c r="DC17" s="596"/>
      <c r="DD17" s="602" t="s">
        <v>108</v>
      </c>
      <c r="DE17" s="594"/>
      <c r="DF17" s="594"/>
      <c r="DG17" s="594"/>
      <c r="DH17" s="594"/>
      <c r="DI17" s="594"/>
      <c r="DJ17" s="594"/>
      <c r="DK17" s="594"/>
      <c r="DL17" s="594"/>
      <c r="DM17" s="594"/>
      <c r="DN17" s="594"/>
      <c r="DO17" s="594"/>
      <c r="DP17" s="595"/>
      <c r="DQ17" s="602">
        <v>481590</v>
      </c>
      <c r="DR17" s="594"/>
      <c r="DS17" s="594"/>
      <c r="DT17" s="594"/>
      <c r="DU17" s="594"/>
      <c r="DV17" s="594"/>
      <c r="DW17" s="594"/>
      <c r="DX17" s="594"/>
      <c r="DY17" s="594"/>
      <c r="DZ17" s="594"/>
      <c r="EA17" s="594"/>
      <c r="EB17" s="594"/>
      <c r="EC17" s="603"/>
    </row>
    <row r="18" spans="2:133" ht="11.25" customHeight="1">
      <c r="B18" s="590" t="s">
        <v>246</v>
      </c>
      <c r="C18" s="591"/>
      <c r="D18" s="591"/>
      <c r="E18" s="591"/>
      <c r="F18" s="591"/>
      <c r="G18" s="591"/>
      <c r="H18" s="591"/>
      <c r="I18" s="591"/>
      <c r="J18" s="591"/>
      <c r="K18" s="591"/>
      <c r="L18" s="591"/>
      <c r="M18" s="591"/>
      <c r="N18" s="591"/>
      <c r="O18" s="591"/>
      <c r="P18" s="591"/>
      <c r="Q18" s="592"/>
      <c r="R18" s="593">
        <v>195142</v>
      </c>
      <c r="S18" s="594"/>
      <c r="T18" s="594"/>
      <c r="U18" s="594"/>
      <c r="V18" s="594"/>
      <c r="W18" s="594"/>
      <c r="X18" s="594"/>
      <c r="Y18" s="595"/>
      <c r="Z18" s="596">
        <v>4.2</v>
      </c>
      <c r="AA18" s="596"/>
      <c r="AB18" s="596"/>
      <c r="AC18" s="596"/>
      <c r="AD18" s="597" t="s">
        <v>108</v>
      </c>
      <c r="AE18" s="597"/>
      <c r="AF18" s="597"/>
      <c r="AG18" s="597"/>
      <c r="AH18" s="597"/>
      <c r="AI18" s="597"/>
      <c r="AJ18" s="597"/>
      <c r="AK18" s="597"/>
      <c r="AL18" s="598" t="s">
        <v>108</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c r="B19" s="590" t="s">
        <v>249</v>
      </c>
      <c r="C19" s="591"/>
      <c r="D19" s="591"/>
      <c r="E19" s="591"/>
      <c r="F19" s="591"/>
      <c r="G19" s="591"/>
      <c r="H19" s="591"/>
      <c r="I19" s="591"/>
      <c r="J19" s="591"/>
      <c r="K19" s="591"/>
      <c r="L19" s="591"/>
      <c r="M19" s="591"/>
      <c r="N19" s="591"/>
      <c r="O19" s="591"/>
      <c r="P19" s="591"/>
      <c r="Q19" s="592"/>
      <c r="R19" s="593">
        <v>17593</v>
      </c>
      <c r="S19" s="594"/>
      <c r="T19" s="594"/>
      <c r="U19" s="594"/>
      <c r="V19" s="594"/>
      <c r="W19" s="594"/>
      <c r="X19" s="594"/>
      <c r="Y19" s="595"/>
      <c r="Z19" s="596">
        <v>0.4</v>
      </c>
      <c r="AA19" s="596"/>
      <c r="AB19" s="596"/>
      <c r="AC19" s="596"/>
      <c r="AD19" s="597" t="s">
        <v>108</v>
      </c>
      <c r="AE19" s="597"/>
      <c r="AF19" s="597"/>
      <c r="AG19" s="597"/>
      <c r="AH19" s="597"/>
      <c r="AI19" s="597"/>
      <c r="AJ19" s="597"/>
      <c r="AK19" s="597"/>
      <c r="AL19" s="598" t="s">
        <v>108</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10590</v>
      </c>
      <c r="BH19" s="594"/>
      <c r="BI19" s="594"/>
      <c r="BJ19" s="594"/>
      <c r="BK19" s="594"/>
      <c r="BL19" s="594"/>
      <c r="BM19" s="594"/>
      <c r="BN19" s="595"/>
      <c r="BO19" s="596">
        <v>1.3</v>
      </c>
      <c r="BP19" s="596"/>
      <c r="BQ19" s="596"/>
      <c r="BR19" s="596"/>
      <c r="BS19" s="602" t="s">
        <v>108</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c r="B20" s="590" t="s">
        <v>252</v>
      </c>
      <c r="C20" s="591"/>
      <c r="D20" s="591"/>
      <c r="E20" s="591"/>
      <c r="F20" s="591"/>
      <c r="G20" s="591"/>
      <c r="H20" s="591"/>
      <c r="I20" s="591"/>
      <c r="J20" s="591"/>
      <c r="K20" s="591"/>
      <c r="L20" s="591"/>
      <c r="M20" s="591"/>
      <c r="N20" s="591"/>
      <c r="O20" s="591"/>
      <c r="P20" s="591"/>
      <c r="Q20" s="592"/>
      <c r="R20" s="593">
        <v>3027612</v>
      </c>
      <c r="S20" s="594"/>
      <c r="T20" s="594"/>
      <c r="U20" s="594"/>
      <c r="V20" s="594"/>
      <c r="W20" s="594"/>
      <c r="X20" s="594"/>
      <c r="Y20" s="595"/>
      <c r="Z20" s="596">
        <v>65.7</v>
      </c>
      <c r="AA20" s="596"/>
      <c r="AB20" s="596"/>
      <c r="AC20" s="596"/>
      <c r="AD20" s="597">
        <v>2814877</v>
      </c>
      <c r="AE20" s="597"/>
      <c r="AF20" s="597"/>
      <c r="AG20" s="597"/>
      <c r="AH20" s="597"/>
      <c r="AI20" s="597"/>
      <c r="AJ20" s="597"/>
      <c r="AK20" s="597"/>
      <c r="AL20" s="598">
        <v>99.4</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10590</v>
      </c>
      <c r="BH20" s="594"/>
      <c r="BI20" s="594"/>
      <c r="BJ20" s="594"/>
      <c r="BK20" s="594"/>
      <c r="BL20" s="594"/>
      <c r="BM20" s="594"/>
      <c r="BN20" s="595"/>
      <c r="BO20" s="596">
        <v>1.3</v>
      </c>
      <c r="BP20" s="596"/>
      <c r="BQ20" s="596"/>
      <c r="BR20" s="596"/>
      <c r="BS20" s="602" t="s">
        <v>108</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4464025</v>
      </c>
      <c r="CS20" s="594"/>
      <c r="CT20" s="594"/>
      <c r="CU20" s="594"/>
      <c r="CV20" s="594"/>
      <c r="CW20" s="594"/>
      <c r="CX20" s="594"/>
      <c r="CY20" s="595"/>
      <c r="CZ20" s="596">
        <v>100</v>
      </c>
      <c r="DA20" s="596"/>
      <c r="DB20" s="596"/>
      <c r="DC20" s="596"/>
      <c r="DD20" s="602">
        <v>575116</v>
      </c>
      <c r="DE20" s="594"/>
      <c r="DF20" s="594"/>
      <c r="DG20" s="594"/>
      <c r="DH20" s="594"/>
      <c r="DI20" s="594"/>
      <c r="DJ20" s="594"/>
      <c r="DK20" s="594"/>
      <c r="DL20" s="594"/>
      <c r="DM20" s="594"/>
      <c r="DN20" s="594"/>
      <c r="DO20" s="594"/>
      <c r="DP20" s="595"/>
      <c r="DQ20" s="602">
        <v>3215550</v>
      </c>
      <c r="DR20" s="594"/>
      <c r="DS20" s="594"/>
      <c r="DT20" s="594"/>
      <c r="DU20" s="594"/>
      <c r="DV20" s="594"/>
      <c r="DW20" s="594"/>
      <c r="DX20" s="594"/>
      <c r="DY20" s="594"/>
      <c r="DZ20" s="594"/>
      <c r="EA20" s="594"/>
      <c r="EB20" s="594"/>
      <c r="EC20" s="603"/>
    </row>
    <row r="21" spans="2:133" ht="11.25" customHeight="1">
      <c r="B21" s="590" t="s">
        <v>255</v>
      </c>
      <c r="C21" s="591"/>
      <c r="D21" s="591"/>
      <c r="E21" s="591"/>
      <c r="F21" s="591"/>
      <c r="G21" s="591"/>
      <c r="H21" s="591"/>
      <c r="I21" s="591"/>
      <c r="J21" s="591"/>
      <c r="K21" s="591"/>
      <c r="L21" s="591"/>
      <c r="M21" s="591"/>
      <c r="N21" s="591"/>
      <c r="O21" s="591"/>
      <c r="P21" s="591"/>
      <c r="Q21" s="592"/>
      <c r="R21" s="593">
        <v>1689</v>
      </c>
      <c r="S21" s="594"/>
      <c r="T21" s="594"/>
      <c r="U21" s="594"/>
      <c r="V21" s="594"/>
      <c r="W21" s="594"/>
      <c r="X21" s="594"/>
      <c r="Y21" s="595"/>
      <c r="Z21" s="596">
        <v>0</v>
      </c>
      <c r="AA21" s="596"/>
      <c r="AB21" s="596"/>
      <c r="AC21" s="596"/>
      <c r="AD21" s="597">
        <v>1689</v>
      </c>
      <c r="AE21" s="597"/>
      <c r="AF21" s="597"/>
      <c r="AG21" s="597"/>
      <c r="AH21" s="597"/>
      <c r="AI21" s="597"/>
      <c r="AJ21" s="597"/>
      <c r="AK21" s="597"/>
      <c r="AL21" s="598">
        <v>0.1</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10590</v>
      </c>
      <c r="BH21" s="594"/>
      <c r="BI21" s="594"/>
      <c r="BJ21" s="594"/>
      <c r="BK21" s="594"/>
      <c r="BL21" s="594"/>
      <c r="BM21" s="594"/>
      <c r="BN21" s="595"/>
      <c r="BO21" s="596">
        <v>1.3</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257</v>
      </c>
      <c r="C22" s="591"/>
      <c r="D22" s="591"/>
      <c r="E22" s="591"/>
      <c r="F22" s="591"/>
      <c r="G22" s="591"/>
      <c r="H22" s="591"/>
      <c r="I22" s="591"/>
      <c r="J22" s="591"/>
      <c r="K22" s="591"/>
      <c r="L22" s="591"/>
      <c r="M22" s="591"/>
      <c r="N22" s="591"/>
      <c r="O22" s="591"/>
      <c r="P22" s="591"/>
      <c r="Q22" s="592"/>
      <c r="R22" s="593">
        <v>28644</v>
      </c>
      <c r="S22" s="594"/>
      <c r="T22" s="594"/>
      <c r="U22" s="594"/>
      <c r="V22" s="594"/>
      <c r="W22" s="594"/>
      <c r="X22" s="594"/>
      <c r="Y22" s="595"/>
      <c r="Z22" s="596">
        <v>0.6</v>
      </c>
      <c r="AA22" s="596"/>
      <c r="AB22" s="596"/>
      <c r="AC22" s="596"/>
      <c r="AD22" s="597" t="s">
        <v>108</v>
      </c>
      <c r="AE22" s="597"/>
      <c r="AF22" s="597"/>
      <c r="AG22" s="597"/>
      <c r="AH22" s="597"/>
      <c r="AI22" s="597"/>
      <c r="AJ22" s="597"/>
      <c r="AK22" s="597"/>
      <c r="AL22" s="598" t="s">
        <v>108</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260</v>
      </c>
      <c r="C23" s="591"/>
      <c r="D23" s="591"/>
      <c r="E23" s="591"/>
      <c r="F23" s="591"/>
      <c r="G23" s="591"/>
      <c r="H23" s="591"/>
      <c r="I23" s="591"/>
      <c r="J23" s="591"/>
      <c r="K23" s="591"/>
      <c r="L23" s="591"/>
      <c r="M23" s="591"/>
      <c r="N23" s="591"/>
      <c r="O23" s="591"/>
      <c r="P23" s="591"/>
      <c r="Q23" s="592"/>
      <c r="R23" s="593">
        <v>104016</v>
      </c>
      <c r="S23" s="594"/>
      <c r="T23" s="594"/>
      <c r="U23" s="594"/>
      <c r="V23" s="594"/>
      <c r="W23" s="594"/>
      <c r="X23" s="594"/>
      <c r="Y23" s="595"/>
      <c r="Z23" s="596">
        <v>2.2999999999999998</v>
      </c>
      <c r="AA23" s="596"/>
      <c r="AB23" s="596"/>
      <c r="AC23" s="596"/>
      <c r="AD23" s="597">
        <v>1131</v>
      </c>
      <c r="AE23" s="597"/>
      <c r="AF23" s="597"/>
      <c r="AG23" s="597"/>
      <c r="AH23" s="597"/>
      <c r="AI23" s="597"/>
      <c r="AJ23" s="597"/>
      <c r="AK23" s="597"/>
      <c r="AL23" s="598">
        <v>0</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t="s">
        <v>108</v>
      </c>
      <c r="BH23" s="594"/>
      <c r="BI23" s="594"/>
      <c r="BJ23" s="594"/>
      <c r="BK23" s="594"/>
      <c r="BL23" s="594"/>
      <c r="BM23" s="594"/>
      <c r="BN23" s="595"/>
      <c r="BO23" s="596" t="s">
        <v>108</v>
      </c>
      <c r="BP23" s="596"/>
      <c r="BQ23" s="596"/>
      <c r="BR23" s="596"/>
      <c r="BS23" s="602" t="s">
        <v>108</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c r="B24" s="590" t="s">
        <v>267</v>
      </c>
      <c r="C24" s="591"/>
      <c r="D24" s="591"/>
      <c r="E24" s="591"/>
      <c r="F24" s="591"/>
      <c r="G24" s="591"/>
      <c r="H24" s="591"/>
      <c r="I24" s="591"/>
      <c r="J24" s="591"/>
      <c r="K24" s="591"/>
      <c r="L24" s="591"/>
      <c r="M24" s="591"/>
      <c r="N24" s="591"/>
      <c r="O24" s="591"/>
      <c r="P24" s="591"/>
      <c r="Q24" s="592"/>
      <c r="R24" s="593">
        <v>4853</v>
      </c>
      <c r="S24" s="594"/>
      <c r="T24" s="594"/>
      <c r="U24" s="594"/>
      <c r="V24" s="594"/>
      <c r="W24" s="594"/>
      <c r="X24" s="594"/>
      <c r="Y24" s="595"/>
      <c r="Z24" s="596">
        <v>0.1</v>
      </c>
      <c r="AA24" s="596"/>
      <c r="AB24" s="596"/>
      <c r="AC24" s="596"/>
      <c r="AD24" s="597" t="s">
        <v>108</v>
      </c>
      <c r="AE24" s="597"/>
      <c r="AF24" s="597"/>
      <c r="AG24" s="597"/>
      <c r="AH24" s="597"/>
      <c r="AI24" s="597"/>
      <c r="AJ24" s="597"/>
      <c r="AK24" s="597"/>
      <c r="AL24" s="598" t="s">
        <v>108</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1873598</v>
      </c>
      <c r="CS24" s="583"/>
      <c r="CT24" s="583"/>
      <c r="CU24" s="583"/>
      <c r="CV24" s="583"/>
      <c r="CW24" s="583"/>
      <c r="CX24" s="583"/>
      <c r="CY24" s="584"/>
      <c r="CZ24" s="624">
        <v>42</v>
      </c>
      <c r="DA24" s="625"/>
      <c r="DB24" s="625"/>
      <c r="DC24" s="626"/>
      <c r="DD24" s="623">
        <v>1512095</v>
      </c>
      <c r="DE24" s="583"/>
      <c r="DF24" s="583"/>
      <c r="DG24" s="583"/>
      <c r="DH24" s="583"/>
      <c r="DI24" s="583"/>
      <c r="DJ24" s="583"/>
      <c r="DK24" s="584"/>
      <c r="DL24" s="623">
        <v>1487055</v>
      </c>
      <c r="DM24" s="583"/>
      <c r="DN24" s="583"/>
      <c r="DO24" s="583"/>
      <c r="DP24" s="583"/>
      <c r="DQ24" s="583"/>
      <c r="DR24" s="583"/>
      <c r="DS24" s="583"/>
      <c r="DT24" s="583"/>
      <c r="DU24" s="583"/>
      <c r="DV24" s="584"/>
      <c r="DW24" s="587">
        <v>50</v>
      </c>
      <c r="DX24" s="588"/>
      <c r="DY24" s="588"/>
      <c r="DZ24" s="588"/>
      <c r="EA24" s="588"/>
      <c r="EB24" s="588"/>
      <c r="EC24" s="589"/>
    </row>
    <row r="25" spans="2:133" ht="11.25" customHeight="1">
      <c r="B25" s="590" t="s">
        <v>270</v>
      </c>
      <c r="C25" s="591"/>
      <c r="D25" s="591"/>
      <c r="E25" s="591"/>
      <c r="F25" s="591"/>
      <c r="G25" s="591"/>
      <c r="H25" s="591"/>
      <c r="I25" s="591"/>
      <c r="J25" s="591"/>
      <c r="K25" s="591"/>
      <c r="L25" s="591"/>
      <c r="M25" s="591"/>
      <c r="N25" s="591"/>
      <c r="O25" s="591"/>
      <c r="P25" s="591"/>
      <c r="Q25" s="592"/>
      <c r="R25" s="593">
        <v>454721</v>
      </c>
      <c r="S25" s="594"/>
      <c r="T25" s="594"/>
      <c r="U25" s="594"/>
      <c r="V25" s="594"/>
      <c r="W25" s="594"/>
      <c r="X25" s="594"/>
      <c r="Y25" s="595"/>
      <c r="Z25" s="596">
        <v>9.9</v>
      </c>
      <c r="AA25" s="596"/>
      <c r="AB25" s="596"/>
      <c r="AC25" s="596"/>
      <c r="AD25" s="597" t="s">
        <v>108</v>
      </c>
      <c r="AE25" s="597"/>
      <c r="AF25" s="597"/>
      <c r="AG25" s="597"/>
      <c r="AH25" s="597"/>
      <c r="AI25" s="597"/>
      <c r="AJ25" s="597"/>
      <c r="AK25" s="597"/>
      <c r="AL25" s="598" t="s">
        <v>108</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908167</v>
      </c>
      <c r="CS25" s="619"/>
      <c r="CT25" s="619"/>
      <c r="CU25" s="619"/>
      <c r="CV25" s="619"/>
      <c r="CW25" s="619"/>
      <c r="CX25" s="619"/>
      <c r="CY25" s="620"/>
      <c r="CZ25" s="627">
        <v>20.3</v>
      </c>
      <c r="DA25" s="628"/>
      <c r="DB25" s="628"/>
      <c r="DC25" s="629"/>
      <c r="DD25" s="602">
        <v>849529</v>
      </c>
      <c r="DE25" s="619"/>
      <c r="DF25" s="619"/>
      <c r="DG25" s="619"/>
      <c r="DH25" s="619"/>
      <c r="DI25" s="619"/>
      <c r="DJ25" s="619"/>
      <c r="DK25" s="620"/>
      <c r="DL25" s="602">
        <v>849529</v>
      </c>
      <c r="DM25" s="619"/>
      <c r="DN25" s="619"/>
      <c r="DO25" s="619"/>
      <c r="DP25" s="619"/>
      <c r="DQ25" s="619"/>
      <c r="DR25" s="619"/>
      <c r="DS25" s="619"/>
      <c r="DT25" s="619"/>
      <c r="DU25" s="619"/>
      <c r="DV25" s="620"/>
      <c r="DW25" s="598">
        <v>28.6</v>
      </c>
      <c r="DX25" s="621"/>
      <c r="DY25" s="621"/>
      <c r="DZ25" s="621"/>
      <c r="EA25" s="621"/>
      <c r="EB25" s="621"/>
      <c r="EC25" s="622"/>
    </row>
    <row r="26" spans="2:133" ht="11.25" customHeight="1">
      <c r="B26" s="630" t="s">
        <v>273</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576996</v>
      </c>
      <c r="CS26" s="594"/>
      <c r="CT26" s="594"/>
      <c r="CU26" s="594"/>
      <c r="CV26" s="594"/>
      <c r="CW26" s="594"/>
      <c r="CX26" s="594"/>
      <c r="CY26" s="595"/>
      <c r="CZ26" s="627">
        <v>12.9</v>
      </c>
      <c r="DA26" s="628"/>
      <c r="DB26" s="628"/>
      <c r="DC26" s="629"/>
      <c r="DD26" s="602">
        <v>523773</v>
      </c>
      <c r="DE26" s="594"/>
      <c r="DF26" s="594"/>
      <c r="DG26" s="594"/>
      <c r="DH26" s="594"/>
      <c r="DI26" s="594"/>
      <c r="DJ26" s="594"/>
      <c r="DK26" s="595"/>
      <c r="DL26" s="602" t="s">
        <v>206</v>
      </c>
      <c r="DM26" s="594"/>
      <c r="DN26" s="594"/>
      <c r="DO26" s="594"/>
      <c r="DP26" s="594"/>
      <c r="DQ26" s="594"/>
      <c r="DR26" s="594"/>
      <c r="DS26" s="594"/>
      <c r="DT26" s="594"/>
      <c r="DU26" s="594"/>
      <c r="DV26" s="595"/>
      <c r="DW26" s="598" t="s">
        <v>206</v>
      </c>
      <c r="DX26" s="621"/>
      <c r="DY26" s="621"/>
      <c r="DZ26" s="621"/>
      <c r="EA26" s="621"/>
      <c r="EB26" s="621"/>
      <c r="EC26" s="622"/>
    </row>
    <row r="27" spans="2:133" ht="11.25" customHeight="1">
      <c r="B27" s="590" t="s">
        <v>276</v>
      </c>
      <c r="C27" s="591"/>
      <c r="D27" s="591"/>
      <c r="E27" s="591"/>
      <c r="F27" s="591"/>
      <c r="G27" s="591"/>
      <c r="H27" s="591"/>
      <c r="I27" s="591"/>
      <c r="J27" s="591"/>
      <c r="K27" s="591"/>
      <c r="L27" s="591"/>
      <c r="M27" s="591"/>
      <c r="N27" s="591"/>
      <c r="O27" s="591"/>
      <c r="P27" s="591"/>
      <c r="Q27" s="592"/>
      <c r="R27" s="593">
        <v>364549</v>
      </c>
      <c r="S27" s="594"/>
      <c r="T27" s="594"/>
      <c r="U27" s="594"/>
      <c r="V27" s="594"/>
      <c r="W27" s="594"/>
      <c r="X27" s="594"/>
      <c r="Y27" s="595"/>
      <c r="Z27" s="596">
        <v>7.9</v>
      </c>
      <c r="AA27" s="596"/>
      <c r="AB27" s="596"/>
      <c r="AC27" s="596"/>
      <c r="AD27" s="597" t="s">
        <v>108</v>
      </c>
      <c r="AE27" s="597"/>
      <c r="AF27" s="597"/>
      <c r="AG27" s="597"/>
      <c r="AH27" s="597"/>
      <c r="AI27" s="597"/>
      <c r="AJ27" s="597"/>
      <c r="AK27" s="597"/>
      <c r="AL27" s="598" t="s">
        <v>108</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797190</v>
      </c>
      <c r="BH27" s="594"/>
      <c r="BI27" s="594"/>
      <c r="BJ27" s="594"/>
      <c r="BK27" s="594"/>
      <c r="BL27" s="594"/>
      <c r="BM27" s="594"/>
      <c r="BN27" s="595"/>
      <c r="BO27" s="596">
        <v>100</v>
      </c>
      <c r="BP27" s="596"/>
      <c r="BQ27" s="596"/>
      <c r="BR27" s="596"/>
      <c r="BS27" s="602" t="s">
        <v>108</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461691</v>
      </c>
      <c r="CS27" s="619"/>
      <c r="CT27" s="619"/>
      <c r="CU27" s="619"/>
      <c r="CV27" s="619"/>
      <c r="CW27" s="619"/>
      <c r="CX27" s="619"/>
      <c r="CY27" s="620"/>
      <c r="CZ27" s="627">
        <v>10.3</v>
      </c>
      <c r="DA27" s="628"/>
      <c r="DB27" s="628"/>
      <c r="DC27" s="629"/>
      <c r="DD27" s="602">
        <v>180987</v>
      </c>
      <c r="DE27" s="619"/>
      <c r="DF27" s="619"/>
      <c r="DG27" s="619"/>
      <c r="DH27" s="619"/>
      <c r="DI27" s="619"/>
      <c r="DJ27" s="619"/>
      <c r="DK27" s="620"/>
      <c r="DL27" s="602">
        <v>155947</v>
      </c>
      <c r="DM27" s="619"/>
      <c r="DN27" s="619"/>
      <c r="DO27" s="619"/>
      <c r="DP27" s="619"/>
      <c r="DQ27" s="619"/>
      <c r="DR27" s="619"/>
      <c r="DS27" s="619"/>
      <c r="DT27" s="619"/>
      <c r="DU27" s="619"/>
      <c r="DV27" s="620"/>
      <c r="DW27" s="598">
        <v>5.2</v>
      </c>
      <c r="DX27" s="621"/>
      <c r="DY27" s="621"/>
      <c r="DZ27" s="621"/>
      <c r="EA27" s="621"/>
      <c r="EB27" s="621"/>
      <c r="EC27" s="622"/>
    </row>
    <row r="28" spans="2:133" ht="11.25" customHeight="1">
      <c r="B28" s="590" t="s">
        <v>279</v>
      </c>
      <c r="C28" s="591"/>
      <c r="D28" s="591"/>
      <c r="E28" s="591"/>
      <c r="F28" s="591"/>
      <c r="G28" s="591"/>
      <c r="H28" s="591"/>
      <c r="I28" s="591"/>
      <c r="J28" s="591"/>
      <c r="K28" s="591"/>
      <c r="L28" s="591"/>
      <c r="M28" s="591"/>
      <c r="N28" s="591"/>
      <c r="O28" s="591"/>
      <c r="P28" s="591"/>
      <c r="Q28" s="592"/>
      <c r="R28" s="593">
        <v>28431</v>
      </c>
      <c r="S28" s="594"/>
      <c r="T28" s="594"/>
      <c r="U28" s="594"/>
      <c r="V28" s="594"/>
      <c r="W28" s="594"/>
      <c r="X28" s="594"/>
      <c r="Y28" s="595"/>
      <c r="Z28" s="596">
        <v>0.6</v>
      </c>
      <c r="AA28" s="596"/>
      <c r="AB28" s="596"/>
      <c r="AC28" s="596"/>
      <c r="AD28" s="597">
        <v>12819</v>
      </c>
      <c r="AE28" s="597"/>
      <c r="AF28" s="597"/>
      <c r="AG28" s="597"/>
      <c r="AH28" s="597"/>
      <c r="AI28" s="597"/>
      <c r="AJ28" s="597"/>
      <c r="AK28" s="597"/>
      <c r="AL28" s="598">
        <v>0.5</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503740</v>
      </c>
      <c r="CS28" s="594"/>
      <c r="CT28" s="594"/>
      <c r="CU28" s="594"/>
      <c r="CV28" s="594"/>
      <c r="CW28" s="594"/>
      <c r="CX28" s="594"/>
      <c r="CY28" s="595"/>
      <c r="CZ28" s="627">
        <v>11.3</v>
      </c>
      <c r="DA28" s="628"/>
      <c r="DB28" s="628"/>
      <c r="DC28" s="629"/>
      <c r="DD28" s="602">
        <v>481579</v>
      </c>
      <c r="DE28" s="594"/>
      <c r="DF28" s="594"/>
      <c r="DG28" s="594"/>
      <c r="DH28" s="594"/>
      <c r="DI28" s="594"/>
      <c r="DJ28" s="594"/>
      <c r="DK28" s="595"/>
      <c r="DL28" s="602">
        <v>481579</v>
      </c>
      <c r="DM28" s="594"/>
      <c r="DN28" s="594"/>
      <c r="DO28" s="594"/>
      <c r="DP28" s="594"/>
      <c r="DQ28" s="594"/>
      <c r="DR28" s="594"/>
      <c r="DS28" s="594"/>
      <c r="DT28" s="594"/>
      <c r="DU28" s="594"/>
      <c r="DV28" s="595"/>
      <c r="DW28" s="598">
        <v>16.2</v>
      </c>
      <c r="DX28" s="621"/>
      <c r="DY28" s="621"/>
      <c r="DZ28" s="621"/>
      <c r="EA28" s="621"/>
      <c r="EB28" s="621"/>
      <c r="EC28" s="622"/>
    </row>
    <row r="29" spans="2:133" ht="11.25" customHeight="1">
      <c r="B29" s="590" t="s">
        <v>281</v>
      </c>
      <c r="C29" s="591"/>
      <c r="D29" s="591"/>
      <c r="E29" s="591"/>
      <c r="F29" s="591"/>
      <c r="G29" s="591"/>
      <c r="H29" s="591"/>
      <c r="I29" s="591"/>
      <c r="J29" s="591"/>
      <c r="K29" s="591"/>
      <c r="L29" s="591"/>
      <c r="M29" s="591"/>
      <c r="N29" s="591"/>
      <c r="O29" s="591"/>
      <c r="P29" s="591"/>
      <c r="Q29" s="592"/>
      <c r="R29" s="593">
        <v>3542</v>
      </c>
      <c r="S29" s="594"/>
      <c r="T29" s="594"/>
      <c r="U29" s="594"/>
      <c r="V29" s="594"/>
      <c r="W29" s="594"/>
      <c r="X29" s="594"/>
      <c r="Y29" s="595"/>
      <c r="Z29" s="596">
        <v>0.1</v>
      </c>
      <c r="AA29" s="596"/>
      <c r="AB29" s="596"/>
      <c r="AC29" s="596"/>
      <c r="AD29" s="597" t="s">
        <v>108</v>
      </c>
      <c r="AE29" s="597"/>
      <c r="AF29" s="597"/>
      <c r="AG29" s="597"/>
      <c r="AH29" s="597"/>
      <c r="AI29" s="597"/>
      <c r="AJ29" s="597"/>
      <c r="AK29" s="597"/>
      <c r="AL29" s="598" t="s">
        <v>108</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503711</v>
      </c>
      <c r="CS29" s="619"/>
      <c r="CT29" s="619"/>
      <c r="CU29" s="619"/>
      <c r="CV29" s="619"/>
      <c r="CW29" s="619"/>
      <c r="CX29" s="619"/>
      <c r="CY29" s="620"/>
      <c r="CZ29" s="627">
        <v>11.3</v>
      </c>
      <c r="DA29" s="628"/>
      <c r="DB29" s="628"/>
      <c r="DC29" s="629"/>
      <c r="DD29" s="602">
        <v>481550</v>
      </c>
      <c r="DE29" s="619"/>
      <c r="DF29" s="619"/>
      <c r="DG29" s="619"/>
      <c r="DH29" s="619"/>
      <c r="DI29" s="619"/>
      <c r="DJ29" s="619"/>
      <c r="DK29" s="620"/>
      <c r="DL29" s="602">
        <v>481550</v>
      </c>
      <c r="DM29" s="619"/>
      <c r="DN29" s="619"/>
      <c r="DO29" s="619"/>
      <c r="DP29" s="619"/>
      <c r="DQ29" s="619"/>
      <c r="DR29" s="619"/>
      <c r="DS29" s="619"/>
      <c r="DT29" s="619"/>
      <c r="DU29" s="619"/>
      <c r="DV29" s="620"/>
      <c r="DW29" s="598">
        <v>16.2</v>
      </c>
      <c r="DX29" s="621"/>
      <c r="DY29" s="621"/>
      <c r="DZ29" s="621"/>
      <c r="EA29" s="621"/>
      <c r="EB29" s="621"/>
      <c r="EC29" s="622"/>
    </row>
    <row r="30" spans="2:133" ht="11.25" customHeight="1">
      <c r="B30" s="590" t="s">
        <v>286</v>
      </c>
      <c r="C30" s="591"/>
      <c r="D30" s="591"/>
      <c r="E30" s="591"/>
      <c r="F30" s="591"/>
      <c r="G30" s="591"/>
      <c r="H30" s="591"/>
      <c r="I30" s="591"/>
      <c r="J30" s="591"/>
      <c r="K30" s="591"/>
      <c r="L30" s="591"/>
      <c r="M30" s="591"/>
      <c r="N30" s="591"/>
      <c r="O30" s="591"/>
      <c r="P30" s="591"/>
      <c r="Q30" s="592"/>
      <c r="R30" s="593">
        <v>94510</v>
      </c>
      <c r="S30" s="594"/>
      <c r="T30" s="594"/>
      <c r="U30" s="594"/>
      <c r="V30" s="594"/>
      <c r="W30" s="594"/>
      <c r="X30" s="594"/>
      <c r="Y30" s="595"/>
      <c r="Z30" s="596">
        <v>2.1</v>
      </c>
      <c r="AA30" s="596"/>
      <c r="AB30" s="596"/>
      <c r="AC30" s="596"/>
      <c r="AD30" s="597" t="s">
        <v>108</v>
      </c>
      <c r="AE30" s="597"/>
      <c r="AF30" s="597"/>
      <c r="AG30" s="597"/>
      <c r="AH30" s="597"/>
      <c r="AI30" s="597"/>
      <c r="AJ30" s="597"/>
      <c r="AK30" s="597"/>
      <c r="AL30" s="598" t="s">
        <v>108</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99.1</v>
      </c>
      <c r="BH30" s="652"/>
      <c r="BI30" s="652"/>
      <c r="BJ30" s="652"/>
      <c r="BK30" s="652"/>
      <c r="BL30" s="652"/>
      <c r="BM30" s="588">
        <v>96.4</v>
      </c>
      <c r="BN30" s="652"/>
      <c r="BO30" s="652"/>
      <c r="BP30" s="652"/>
      <c r="BQ30" s="653"/>
      <c r="BR30" s="651">
        <v>98.9</v>
      </c>
      <c r="BS30" s="652"/>
      <c r="BT30" s="652"/>
      <c r="BU30" s="652"/>
      <c r="BV30" s="652"/>
      <c r="BW30" s="652"/>
      <c r="BX30" s="588">
        <v>96.1</v>
      </c>
      <c r="BY30" s="652"/>
      <c r="BZ30" s="652"/>
      <c r="CA30" s="652"/>
      <c r="CB30" s="653"/>
      <c r="CD30" s="656"/>
      <c r="CE30" s="657"/>
      <c r="CF30" s="607" t="s">
        <v>289</v>
      </c>
      <c r="CG30" s="608"/>
      <c r="CH30" s="608"/>
      <c r="CI30" s="608"/>
      <c r="CJ30" s="608"/>
      <c r="CK30" s="608"/>
      <c r="CL30" s="608"/>
      <c r="CM30" s="608"/>
      <c r="CN30" s="608"/>
      <c r="CO30" s="608"/>
      <c r="CP30" s="608"/>
      <c r="CQ30" s="609"/>
      <c r="CR30" s="593">
        <v>439819</v>
      </c>
      <c r="CS30" s="594"/>
      <c r="CT30" s="594"/>
      <c r="CU30" s="594"/>
      <c r="CV30" s="594"/>
      <c r="CW30" s="594"/>
      <c r="CX30" s="594"/>
      <c r="CY30" s="595"/>
      <c r="CZ30" s="627">
        <v>9.9</v>
      </c>
      <c r="DA30" s="628"/>
      <c r="DB30" s="628"/>
      <c r="DC30" s="629"/>
      <c r="DD30" s="602">
        <v>417658</v>
      </c>
      <c r="DE30" s="594"/>
      <c r="DF30" s="594"/>
      <c r="DG30" s="594"/>
      <c r="DH30" s="594"/>
      <c r="DI30" s="594"/>
      <c r="DJ30" s="594"/>
      <c r="DK30" s="595"/>
      <c r="DL30" s="602">
        <v>417658</v>
      </c>
      <c r="DM30" s="594"/>
      <c r="DN30" s="594"/>
      <c r="DO30" s="594"/>
      <c r="DP30" s="594"/>
      <c r="DQ30" s="594"/>
      <c r="DR30" s="594"/>
      <c r="DS30" s="594"/>
      <c r="DT30" s="594"/>
      <c r="DU30" s="594"/>
      <c r="DV30" s="595"/>
      <c r="DW30" s="598">
        <v>14</v>
      </c>
      <c r="DX30" s="621"/>
      <c r="DY30" s="621"/>
      <c r="DZ30" s="621"/>
      <c r="EA30" s="621"/>
      <c r="EB30" s="621"/>
      <c r="EC30" s="622"/>
    </row>
    <row r="31" spans="2:133" ht="11.25" customHeight="1">
      <c r="B31" s="590" t="s">
        <v>290</v>
      </c>
      <c r="C31" s="591"/>
      <c r="D31" s="591"/>
      <c r="E31" s="591"/>
      <c r="F31" s="591"/>
      <c r="G31" s="591"/>
      <c r="H31" s="591"/>
      <c r="I31" s="591"/>
      <c r="J31" s="591"/>
      <c r="K31" s="591"/>
      <c r="L31" s="591"/>
      <c r="M31" s="591"/>
      <c r="N31" s="591"/>
      <c r="O31" s="591"/>
      <c r="P31" s="591"/>
      <c r="Q31" s="592"/>
      <c r="R31" s="593">
        <v>141557</v>
      </c>
      <c r="S31" s="594"/>
      <c r="T31" s="594"/>
      <c r="U31" s="594"/>
      <c r="V31" s="594"/>
      <c r="W31" s="594"/>
      <c r="X31" s="594"/>
      <c r="Y31" s="595"/>
      <c r="Z31" s="596">
        <v>3.1</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99</v>
      </c>
      <c r="BH31" s="619"/>
      <c r="BI31" s="619"/>
      <c r="BJ31" s="619"/>
      <c r="BK31" s="619"/>
      <c r="BL31" s="619"/>
      <c r="BM31" s="599">
        <v>96.2</v>
      </c>
      <c r="BN31" s="649"/>
      <c r="BO31" s="649"/>
      <c r="BP31" s="649"/>
      <c r="BQ31" s="650"/>
      <c r="BR31" s="648">
        <v>98.8</v>
      </c>
      <c r="BS31" s="619"/>
      <c r="BT31" s="619"/>
      <c r="BU31" s="619"/>
      <c r="BV31" s="619"/>
      <c r="BW31" s="619"/>
      <c r="BX31" s="599">
        <v>95.8</v>
      </c>
      <c r="BY31" s="649"/>
      <c r="BZ31" s="649"/>
      <c r="CA31" s="649"/>
      <c r="CB31" s="650"/>
      <c r="CD31" s="656"/>
      <c r="CE31" s="657"/>
      <c r="CF31" s="607" t="s">
        <v>293</v>
      </c>
      <c r="CG31" s="608"/>
      <c r="CH31" s="608"/>
      <c r="CI31" s="608"/>
      <c r="CJ31" s="608"/>
      <c r="CK31" s="608"/>
      <c r="CL31" s="608"/>
      <c r="CM31" s="608"/>
      <c r="CN31" s="608"/>
      <c r="CO31" s="608"/>
      <c r="CP31" s="608"/>
      <c r="CQ31" s="609"/>
      <c r="CR31" s="593">
        <v>63892</v>
      </c>
      <c r="CS31" s="619"/>
      <c r="CT31" s="619"/>
      <c r="CU31" s="619"/>
      <c r="CV31" s="619"/>
      <c r="CW31" s="619"/>
      <c r="CX31" s="619"/>
      <c r="CY31" s="620"/>
      <c r="CZ31" s="627">
        <v>1.4</v>
      </c>
      <c r="DA31" s="628"/>
      <c r="DB31" s="628"/>
      <c r="DC31" s="629"/>
      <c r="DD31" s="602">
        <v>63892</v>
      </c>
      <c r="DE31" s="619"/>
      <c r="DF31" s="619"/>
      <c r="DG31" s="619"/>
      <c r="DH31" s="619"/>
      <c r="DI31" s="619"/>
      <c r="DJ31" s="619"/>
      <c r="DK31" s="620"/>
      <c r="DL31" s="602">
        <v>63892</v>
      </c>
      <c r="DM31" s="619"/>
      <c r="DN31" s="619"/>
      <c r="DO31" s="619"/>
      <c r="DP31" s="619"/>
      <c r="DQ31" s="619"/>
      <c r="DR31" s="619"/>
      <c r="DS31" s="619"/>
      <c r="DT31" s="619"/>
      <c r="DU31" s="619"/>
      <c r="DV31" s="620"/>
      <c r="DW31" s="598">
        <v>2.1</v>
      </c>
      <c r="DX31" s="621"/>
      <c r="DY31" s="621"/>
      <c r="DZ31" s="621"/>
      <c r="EA31" s="621"/>
      <c r="EB31" s="621"/>
      <c r="EC31" s="622"/>
    </row>
    <row r="32" spans="2:133" ht="11.25" customHeight="1">
      <c r="B32" s="590" t="s">
        <v>294</v>
      </c>
      <c r="C32" s="591"/>
      <c r="D32" s="591"/>
      <c r="E32" s="591"/>
      <c r="F32" s="591"/>
      <c r="G32" s="591"/>
      <c r="H32" s="591"/>
      <c r="I32" s="591"/>
      <c r="J32" s="591"/>
      <c r="K32" s="591"/>
      <c r="L32" s="591"/>
      <c r="M32" s="591"/>
      <c r="N32" s="591"/>
      <c r="O32" s="591"/>
      <c r="P32" s="591"/>
      <c r="Q32" s="592"/>
      <c r="R32" s="593">
        <v>73187</v>
      </c>
      <c r="S32" s="594"/>
      <c r="T32" s="594"/>
      <c r="U32" s="594"/>
      <c r="V32" s="594"/>
      <c r="W32" s="594"/>
      <c r="X32" s="594"/>
      <c r="Y32" s="595"/>
      <c r="Z32" s="596">
        <v>1.6</v>
      </c>
      <c r="AA32" s="596"/>
      <c r="AB32" s="596"/>
      <c r="AC32" s="596"/>
      <c r="AD32" s="597">
        <v>730</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v>
      </c>
      <c r="BH32" s="661"/>
      <c r="BI32" s="661"/>
      <c r="BJ32" s="661"/>
      <c r="BK32" s="661"/>
      <c r="BL32" s="661"/>
      <c r="BM32" s="662">
        <v>95.8</v>
      </c>
      <c r="BN32" s="661"/>
      <c r="BO32" s="661"/>
      <c r="BP32" s="661"/>
      <c r="BQ32" s="663"/>
      <c r="BR32" s="660">
        <v>98.9</v>
      </c>
      <c r="BS32" s="661"/>
      <c r="BT32" s="661"/>
      <c r="BU32" s="661"/>
      <c r="BV32" s="661"/>
      <c r="BW32" s="661"/>
      <c r="BX32" s="662">
        <v>95.6</v>
      </c>
      <c r="BY32" s="661"/>
      <c r="BZ32" s="661"/>
      <c r="CA32" s="661"/>
      <c r="CB32" s="663"/>
      <c r="CD32" s="658"/>
      <c r="CE32" s="659"/>
      <c r="CF32" s="607" t="s">
        <v>296</v>
      </c>
      <c r="CG32" s="608"/>
      <c r="CH32" s="608"/>
      <c r="CI32" s="608"/>
      <c r="CJ32" s="608"/>
      <c r="CK32" s="608"/>
      <c r="CL32" s="608"/>
      <c r="CM32" s="608"/>
      <c r="CN32" s="608"/>
      <c r="CO32" s="608"/>
      <c r="CP32" s="608"/>
      <c r="CQ32" s="609"/>
      <c r="CR32" s="593">
        <v>29</v>
      </c>
      <c r="CS32" s="594"/>
      <c r="CT32" s="594"/>
      <c r="CU32" s="594"/>
      <c r="CV32" s="594"/>
      <c r="CW32" s="594"/>
      <c r="CX32" s="594"/>
      <c r="CY32" s="595"/>
      <c r="CZ32" s="627">
        <v>0</v>
      </c>
      <c r="DA32" s="628"/>
      <c r="DB32" s="628"/>
      <c r="DC32" s="629"/>
      <c r="DD32" s="602">
        <v>29</v>
      </c>
      <c r="DE32" s="594"/>
      <c r="DF32" s="594"/>
      <c r="DG32" s="594"/>
      <c r="DH32" s="594"/>
      <c r="DI32" s="594"/>
      <c r="DJ32" s="594"/>
      <c r="DK32" s="595"/>
      <c r="DL32" s="602">
        <v>29</v>
      </c>
      <c r="DM32" s="594"/>
      <c r="DN32" s="594"/>
      <c r="DO32" s="594"/>
      <c r="DP32" s="594"/>
      <c r="DQ32" s="594"/>
      <c r="DR32" s="594"/>
      <c r="DS32" s="594"/>
      <c r="DT32" s="594"/>
      <c r="DU32" s="594"/>
      <c r="DV32" s="595"/>
      <c r="DW32" s="598">
        <v>0</v>
      </c>
      <c r="DX32" s="621"/>
      <c r="DY32" s="621"/>
      <c r="DZ32" s="621"/>
      <c r="EA32" s="621"/>
      <c r="EB32" s="621"/>
      <c r="EC32" s="622"/>
    </row>
    <row r="33" spans="2:133" ht="11.25" customHeight="1">
      <c r="B33" s="590" t="s">
        <v>297</v>
      </c>
      <c r="C33" s="591"/>
      <c r="D33" s="591"/>
      <c r="E33" s="591"/>
      <c r="F33" s="591"/>
      <c r="G33" s="591"/>
      <c r="H33" s="591"/>
      <c r="I33" s="591"/>
      <c r="J33" s="591"/>
      <c r="K33" s="591"/>
      <c r="L33" s="591"/>
      <c r="M33" s="591"/>
      <c r="N33" s="591"/>
      <c r="O33" s="591"/>
      <c r="P33" s="591"/>
      <c r="Q33" s="592"/>
      <c r="R33" s="593">
        <v>282400</v>
      </c>
      <c r="S33" s="594"/>
      <c r="T33" s="594"/>
      <c r="U33" s="594"/>
      <c r="V33" s="594"/>
      <c r="W33" s="594"/>
      <c r="X33" s="594"/>
      <c r="Y33" s="595"/>
      <c r="Z33" s="596">
        <v>6.1</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2006237</v>
      </c>
      <c r="CS33" s="619"/>
      <c r="CT33" s="619"/>
      <c r="CU33" s="619"/>
      <c r="CV33" s="619"/>
      <c r="CW33" s="619"/>
      <c r="CX33" s="619"/>
      <c r="CY33" s="620"/>
      <c r="CZ33" s="627">
        <v>44.9</v>
      </c>
      <c r="DA33" s="628"/>
      <c r="DB33" s="628"/>
      <c r="DC33" s="629"/>
      <c r="DD33" s="602">
        <v>1549037</v>
      </c>
      <c r="DE33" s="619"/>
      <c r="DF33" s="619"/>
      <c r="DG33" s="619"/>
      <c r="DH33" s="619"/>
      <c r="DI33" s="619"/>
      <c r="DJ33" s="619"/>
      <c r="DK33" s="620"/>
      <c r="DL33" s="602">
        <v>1139217</v>
      </c>
      <c r="DM33" s="619"/>
      <c r="DN33" s="619"/>
      <c r="DO33" s="619"/>
      <c r="DP33" s="619"/>
      <c r="DQ33" s="619"/>
      <c r="DR33" s="619"/>
      <c r="DS33" s="619"/>
      <c r="DT33" s="619"/>
      <c r="DU33" s="619"/>
      <c r="DV33" s="620"/>
      <c r="DW33" s="598">
        <v>38.299999999999997</v>
      </c>
      <c r="DX33" s="621"/>
      <c r="DY33" s="621"/>
      <c r="DZ33" s="621"/>
      <c r="EA33" s="621"/>
      <c r="EB33" s="621"/>
      <c r="EC33" s="622"/>
    </row>
    <row r="34" spans="2:133" ht="11.25" customHeight="1">
      <c r="B34" s="590" t="s">
        <v>299</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635308</v>
      </c>
      <c r="CS34" s="594"/>
      <c r="CT34" s="594"/>
      <c r="CU34" s="594"/>
      <c r="CV34" s="594"/>
      <c r="CW34" s="594"/>
      <c r="CX34" s="594"/>
      <c r="CY34" s="595"/>
      <c r="CZ34" s="627">
        <v>14.2</v>
      </c>
      <c r="DA34" s="628"/>
      <c r="DB34" s="628"/>
      <c r="DC34" s="629"/>
      <c r="DD34" s="602">
        <v>398345</v>
      </c>
      <c r="DE34" s="594"/>
      <c r="DF34" s="594"/>
      <c r="DG34" s="594"/>
      <c r="DH34" s="594"/>
      <c r="DI34" s="594"/>
      <c r="DJ34" s="594"/>
      <c r="DK34" s="595"/>
      <c r="DL34" s="602">
        <v>328153</v>
      </c>
      <c r="DM34" s="594"/>
      <c r="DN34" s="594"/>
      <c r="DO34" s="594"/>
      <c r="DP34" s="594"/>
      <c r="DQ34" s="594"/>
      <c r="DR34" s="594"/>
      <c r="DS34" s="594"/>
      <c r="DT34" s="594"/>
      <c r="DU34" s="594"/>
      <c r="DV34" s="595"/>
      <c r="DW34" s="598">
        <v>11</v>
      </c>
      <c r="DX34" s="621"/>
      <c r="DY34" s="621"/>
      <c r="DZ34" s="621"/>
      <c r="EA34" s="621"/>
      <c r="EB34" s="621"/>
      <c r="EC34" s="622"/>
    </row>
    <row r="35" spans="2:133" ht="11.25" customHeight="1">
      <c r="B35" s="590" t="s">
        <v>303</v>
      </c>
      <c r="C35" s="591"/>
      <c r="D35" s="591"/>
      <c r="E35" s="591"/>
      <c r="F35" s="591"/>
      <c r="G35" s="591"/>
      <c r="H35" s="591"/>
      <c r="I35" s="591"/>
      <c r="J35" s="591"/>
      <c r="K35" s="591"/>
      <c r="L35" s="591"/>
      <c r="M35" s="591"/>
      <c r="N35" s="591"/>
      <c r="O35" s="591"/>
      <c r="P35" s="591"/>
      <c r="Q35" s="592"/>
      <c r="R35" s="593">
        <v>144000</v>
      </c>
      <c r="S35" s="594"/>
      <c r="T35" s="594"/>
      <c r="U35" s="594"/>
      <c r="V35" s="594"/>
      <c r="W35" s="594"/>
      <c r="X35" s="594"/>
      <c r="Y35" s="595"/>
      <c r="Z35" s="596">
        <v>3.1</v>
      </c>
      <c r="AA35" s="596"/>
      <c r="AB35" s="596"/>
      <c r="AC35" s="596"/>
      <c r="AD35" s="597" t="s">
        <v>108</v>
      </c>
      <c r="AE35" s="597"/>
      <c r="AF35" s="597"/>
      <c r="AG35" s="597"/>
      <c r="AH35" s="597"/>
      <c r="AI35" s="597"/>
      <c r="AJ35" s="597"/>
      <c r="AK35" s="597"/>
      <c r="AL35" s="598" t="s">
        <v>108</v>
      </c>
      <c r="AM35" s="599"/>
      <c r="AN35" s="599"/>
      <c r="AO35" s="600"/>
      <c r="AP35" s="186"/>
      <c r="AQ35" s="604" t="s">
        <v>304</v>
      </c>
      <c r="AR35" s="605"/>
      <c r="AS35" s="605"/>
      <c r="AT35" s="605"/>
      <c r="AU35" s="605"/>
      <c r="AV35" s="605"/>
      <c r="AW35" s="605"/>
      <c r="AX35" s="605"/>
      <c r="AY35" s="606"/>
      <c r="AZ35" s="582">
        <v>406251</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94265</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93081</v>
      </c>
      <c r="CS35" s="619"/>
      <c r="CT35" s="619"/>
      <c r="CU35" s="619"/>
      <c r="CV35" s="619"/>
      <c r="CW35" s="619"/>
      <c r="CX35" s="619"/>
      <c r="CY35" s="620"/>
      <c r="CZ35" s="627">
        <v>2.1</v>
      </c>
      <c r="DA35" s="628"/>
      <c r="DB35" s="628"/>
      <c r="DC35" s="629"/>
      <c r="DD35" s="602">
        <v>79580</v>
      </c>
      <c r="DE35" s="619"/>
      <c r="DF35" s="619"/>
      <c r="DG35" s="619"/>
      <c r="DH35" s="619"/>
      <c r="DI35" s="619"/>
      <c r="DJ35" s="619"/>
      <c r="DK35" s="620"/>
      <c r="DL35" s="602">
        <v>52542</v>
      </c>
      <c r="DM35" s="619"/>
      <c r="DN35" s="619"/>
      <c r="DO35" s="619"/>
      <c r="DP35" s="619"/>
      <c r="DQ35" s="619"/>
      <c r="DR35" s="619"/>
      <c r="DS35" s="619"/>
      <c r="DT35" s="619"/>
      <c r="DU35" s="619"/>
      <c r="DV35" s="620"/>
      <c r="DW35" s="598">
        <v>1.8</v>
      </c>
      <c r="DX35" s="621"/>
      <c r="DY35" s="621"/>
      <c r="DZ35" s="621"/>
      <c r="EA35" s="621"/>
      <c r="EB35" s="621"/>
      <c r="EC35" s="622"/>
    </row>
    <row r="36" spans="2:133" ht="11.25" customHeight="1">
      <c r="B36" s="636" t="s">
        <v>307</v>
      </c>
      <c r="C36" s="637"/>
      <c r="D36" s="637"/>
      <c r="E36" s="637"/>
      <c r="F36" s="637"/>
      <c r="G36" s="637"/>
      <c r="H36" s="637"/>
      <c r="I36" s="637"/>
      <c r="J36" s="637"/>
      <c r="K36" s="637"/>
      <c r="L36" s="637"/>
      <c r="M36" s="637"/>
      <c r="N36" s="637"/>
      <c r="O36" s="637"/>
      <c r="P36" s="637"/>
      <c r="Q36" s="638"/>
      <c r="R36" s="665">
        <v>4609711</v>
      </c>
      <c r="S36" s="666"/>
      <c r="T36" s="666"/>
      <c r="U36" s="666"/>
      <c r="V36" s="666"/>
      <c r="W36" s="666"/>
      <c r="X36" s="666"/>
      <c r="Y36" s="667"/>
      <c r="Z36" s="668">
        <v>100</v>
      </c>
      <c r="AA36" s="668"/>
      <c r="AB36" s="668"/>
      <c r="AC36" s="668"/>
      <c r="AD36" s="669">
        <v>2831246</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179563</v>
      </c>
      <c r="BA36" s="594"/>
      <c r="BB36" s="594"/>
      <c r="BC36" s="594"/>
      <c r="BD36" s="619"/>
      <c r="BE36" s="619"/>
      <c r="BF36" s="650"/>
      <c r="BG36" s="607" t="s">
        <v>309</v>
      </c>
      <c r="BH36" s="608"/>
      <c r="BI36" s="608"/>
      <c r="BJ36" s="608"/>
      <c r="BK36" s="608"/>
      <c r="BL36" s="608"/>
      <c r="BM36" s="608"/>
      <c r="BN36" s="608"/>
      <c r="BO36" s="608"/>
      <c r="BP36" s="608"/>
      <c r="BQ36" s="608"/>
      <c r="BR36" s="608"/>
      <c r="BS36" s="608"/>
      <c r="BT36" s="608"/>
      <c r="BU36" s="609"/>
      <c r="BV36" s="593">
        <v>77461</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608218</v>
      </c>
      <c r="CS36" s="594"/>
      <c r="CT36" s="594"/>
      <c r="CU36" s="594"/>
      <c r="CV36" s="594"/>
      <c r="CW36" s="594"/>
      <c r="CX36" s="594"/>
      <c r="CY36" s="595"/>
      <c r="CZ36" s="627">
        <v>13.6</v>
      </c>
      <c r="DA36" s="628"/>
      <c r="DB36" s="628"/>
      <c r="DC36" s="629"/>
      <c r="DD36" s="602">
        <v>485308</v>
      </c>
      <c r="DE36" s="594"/>
      <c r="DF36" s="594"/>
      <c r="DG36" s="594"/>
      <c r="DH36" s="594"/>
      <c r="DI36" s="594"/>
      <c r="DJ36" s="594"/>
      <c r="DK36" s="595"/>
      <c r="DL36" s="602">
        <v>470516</v>
      </c>
      <c r="DM36" s="594"/>
      <c r="DN36" s="594"/>
      <c r="DO36" s="594"/>
      <c r="DP36" s="594"/>
      <c r="DQ36" s="594"/>
      <c r="DR36" s="594"/>
      <c r="DS36" s="594"/>
      <c r="DT36" s="594"/>
      <c r="DU36" s="594"/>
      <c r="DV36" s="595"/>
      <c r="DW36" s="598">
        <v>15.8</v>
      </c>
      <c r="DX36" s="621"/>
      <c r="DY36" s="621"/>
      <c r="DZ36" s="621"/>
      <c r="EA36" s="621"/>
      <c r="EB36" s="621"/>
      <c r="EC36" s="622"/>
    </row>
    <row r="37" spans="2:133" ht="11.25" customHeight="1">
      <c r="AQ37" s="672" t="s">
        <v>311</v>
      </c>
      <c r="AR37" s="673"/>
      <c r="AS37" s="673"/>
      <c r="AT37" s="673"/>
      <c r="AU37" s="673"/>
      <c r="AV37" s="673"/>
      <c r="AW37" s="673"/>
      <c r="AX37" s="673"/>
      <c r="AY37" s="674"/>
      <c r="AZ37" s="593">
        <v>27608</v>
      </c>
      <c r="BA37" s="594"/>
      <c r="BB37" s="594"/>
      <c r="BC37" s="594"/>
      <c r="BD37" s="619"/>
      <c r="BE37" s="619"/>
      <c r="BF37" s="650"/>
      <c r="BG37" s="607" t="s">
        <v>312</v>
      </c>
      <c r="BH37" s="608"/>
      <c r="BI37" s="608"/>
      <c r="BJ37" s="608"/>
      <c r="BK37" s="608"/>
      <c r="BL37" s="608"/>
      <c r="BM37" s="608"/>
      <c r="BN37" s="608"/>
      <c r="BO37" s="608"/>
      <c r="BP37" s="608"/>
      <c r="BQ37" s="608"/>
      <c r="BR37" s="608"/>
      <c r="BS37" s="608"/>
      <c r="BT37" s="608"/>
      <c r="BU37" s="609"/>
      <c r="BV37" s="593">
        <v>1203</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239259</v>
      </c>
      <c r="CS37" s="619"/>
      <c r="CT37" s="619"/>
      <c r="CU37" s="619"/>
      <c r="CV37" s="619"/>
      <c r="CW37" s="619"/>
      <c r="CX37" s="619"/>
      <c r="CY37" s="620"/>
      <c r="CZ37" s="627">
        <v>5.4</v>
      </c>
      <c r="DA37" s="628"/>
      <c r="DB37" s="628"/>
      <c r="DC37" s="629"/>
      <c r="DD37" s="602">
        <v>238450</v>
      </c>
      <c r="DE37" s="619"/>
      <c r="DF37" s="619"/>
      <c r="DG37" s="619"/>
      <c r="DH37" s="619"/>
      <c r="DI37" s="619"/>
      <c r="DJ37" s="619"/>
      <c r="DK37" s="620"/>
      <c r="DL37" s="602">
        <v>238450</v>
      </c>
      <c r="DM37" s="619"/>
      <c r="DN37" s="619"/>
      <c r="DO37" s="619"/>
      <c r="DP37" s="619"/>
      <c r="DQ37" s="619"/>
      <c r="DR37" s="619"/>
      <c r="DS37" s="619"/>
      <c r="DT37" s="619"/>
      <c r="DU37" s="619"/>
      <c r="DV37" s="620"/>
      <c r="DW37" s="598">
        <v>8</v>
      </c>
      <c r="DX37" s="621"/>
      <c r="DY37" s="621"/>
      <c r="DZ37" s="621"/>
      <c r="EA37" s="621"/>
      <c r="EB37" s="621"/>
      <c r="EC37" s="622"/>
    </row>
    <row r="38" spans="2:133" ht="11.25" customHeight="1">
      <c r="AQ38" s="672" t="s">
        <v>314</v>
      </c>
      <c r="AR38" s="673"/>
      <c r="AS38" s="673"/>
      <c r="AT38" s="673"/>
      <c r="AU38" s="673"/>
      <c r="AV38" s="673"/>
      <c r="AW38" s="673"/>
      <c r="AX38" s="673"/>
      <c r="AY38" s="674"/>
      <c r="AZ38" s="593">
        <v>2758</v>
      </c>
      <c r="BA38" s="594"/>
      <c r="BB38" s="594"/>
      <c r="BC38" s="594"/>
      <c r="BD38" s="619"/>
      <c r="BE38" s="619"/>
      <c r="BF38" s="650"/>
      <c r="BG38" s="607" t="s">
        <v>315</v>
      </c>
      <c r="BH38" s="608"/>
      <c r="BI38" s="608"/>
      <c r="BJ38" s="608"/>
      <c r="BK38" s="608"/>
      <c r="BL38" s="608"/>
      <c r="BM38" s="608"/>
      <c r="BN38" s="608"/>
      <c r="BO38" s="608"/>
      <c r="BP38" s="608"/>
      <c r="BQ38" s="608"/>
      <c r="BR38" s="608"/>
      <c r="BS38" s="608"/>
      <c r="BT38" s="608"/>
      <c r="BU38" s="609"/>
      <c r="BV38" s="593">
        <v>2060</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403493</v>
      </c>
      <c r="CS38" s="594"/>
      <c r="CT38" s="594"/>
      <c r="CU38" s="594"/>
      <c r="CV38" s="594"/>
      <c r="CW38" s="594"/>
      <c r="CX38" s="594"/>
      <c r="CY38" s="595"/>
      <c r="CZ38" s="627">
        <v>9</v>
      </c>
      <c r="DA38" s="628"/>
      <c r="DB38" s="628"/>
      <c r="DC38" s="629"/>
      <c r="DD38" s="602">
        <v>354541</v>
      </c>
      <c r="DE38" s="594"/>
      <c r="DF38" s="594"/>
      <c r="DG38" s="594"/>
      <c r="DH38" s="594"/>
      <c r="DI38" s="594"/>
      <c r="DJ38" s="594"/>
      <c r="DK38" s="595"/>
      <c r="DL38" s="602">
        <v>288006</v>
      </c>
      <c r="DM38" s="594"/>
      <c r="DN38" s="594"/>
      <c r="DO38" s="594"/>
      <c r="DP38" s="594"/>
      <c r="DQ38" s="594"/>
      <c r="DR38" s="594"/>
      <c r="DS38" s="594"/>
      <c r="DT38" s="594"/>
      <c r="DU38" s="594"/>
      <c r="DV38" s="595"/>
      <c r="DW38" s="598">
        <v>9.6999999999999993</v>
      </c>
      <c r="DX38" s="621"/>
      <c r="DY38" s="621"/>
      <c r="DZ38" s="621"/>
      <c r="EA38" s="621"/>
      <c r="EB38" s="621"/>
      <c r="EC38" s="622"/>
    </row>
    <row r="39" spans="2:133" ht="11.25" customHeight="1">
      <c r="AQ39" s="672" t="s">
        <v>317</v>
      </c>
      <c r="AR39" s="673"/>
      <c r="AS39" s="673"/>
      <c r="AT39" s="673"/>
      <c r="AU39" s="673"/>
      <c r="AV39" s="673"/>
      <c r="AW39" s="673"/>
      <c r="AX39" s="673"/>
      <c r="AY39" s="674"/>
      <c r="AZ39" s="593" t="s">
        <v>108</v>
      </c>
      <c r="BA39" s="594"/>
      <c r="BB39" s="594"/>
      <c r="BC39" s="594"/>
      <c r="BD39" s="619"/>
      <c r="BE39" s="619"/>
      <c r="BF39" s="650"/>
      <c r="BG39" s="676" t="s">
        <v>318</v>
      </c>
      <c r="BH39" s="677"/>
      <c r="BI39" s="677"/>
      <c r="BJ39" s="677"/>
      <c r="BK39" s="677"/>
      <c r="BL39" s="187"/>
      <c r="BM39" s="608" t="s">
        <v>319</v>
      </c>
      <c r="BN39" s="608"/>
      <c r="BO39" s="608"/>
      <c r="BP39" s="608"/>
      <c r="BQ39" s="608"/>
      <c r="BR39" s="608"/>
      <c r="BS39" s="608"/>
      <c r="BT39" s="608"/>
      <c r="BU39" s="609"/>
      <c r="BV39" s="593">
        <v>86</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243137</v>
      </c>
      <c r="CS39" s="619"/>
      <c r="CT39" s="619"/>
      <c r="CU39" s="619"/>
      <c r="CV39" s="619"/>
      <c r="CW39" s="619"/>
      <c r="CX39" s="619"/>
      <c r="CY39" s="620"/>
      <c r="CZ39" s="627">
        <v>5.4</v>
      </c>
      <c r="DA39" s="628"/>
      <c r="DB39" s="628"/>
      <c r="DC39" s="629"/>
      <c r="DD39" s="602">
        <v>231263</v>
      </c>
      <c r="DE39" s="619"/>
      <c r="DF39" s="619"/>
      <c r="DG39" s="619"/>
      <c r="DH39" s="619"/>
      <c r="DI39" s="619"/>
      <c r="DJ39" s="619"/>
      <c r="DK39" s="620"/>
      <c r="DL39" s="602" t="s">
        <v>108</v>
      </c>
      <c r="DM39" s="619"/>
      <c r="DN39" s="619"/>
      <c r="DO39" s="619"/>
      <c r="DP39" s="619"/>
      <c r="DQ39" s="619"/>
      <c r="DR39" s="619"/>
      <c r="DS39" s="619"/>
      <c r="DT39" s="619"/>
      <c r="DU39" s="619"/>
      <c r="DV39" s="620"/>
      <c r="DW39" s="598" t="s">
        <v>108</v>
      </c>
      <c r="DX39" s="621"/>
      <c r="DY39" s="621"/>
      <c r="DZ39" s="621"/>
      <c r="EA39" s="621"/>
      <c r="EB39" s="621"/>
      <c r="EC39" s="622"/>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84674</v>
      </c>
      <c r="BA40" s="594"/>
      <c r="BB40" s="594"/>
      <c r="BC40" s="594"/>
      <c r="BD40" s="619"/>
      <c r="BE40" s="619"/>
      <c r="BF40" s="650"/>
      <c r="BG40" s="676"/>
      <c r="BH40" s="677"/>
      <c r="BI40" s="677"/>
      <c r="BJ40" s="677"/>
      <c r="BK40" s="677"/>
      <c r="BL40" s="187"/>
      <c r="BM40" s="608" t="s">
        <v>322</v>
      </c>
      <c r="BN40" s="608"/>
      <c r="BO40" s="608"/>
      <c r="BP40" s="608"/>
      <c r="BQ40" s="608"/>
      <c r="BR40" s="608"/>
      <c r="BS40" s="608"/>
      <c r="BT40" s="608"/>
      <c r="BU40" s="609"/>
      <c r="BV40" s="593">
        <v>91</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23000</v>
      </c>
      <c r="CS40" s="594"/>
      <c r="CT40" s="594"/>
      <c r="CU40" s="594"/>
      <c r="CV40" s="594"/>
      <c r="CW40" s="594"/>
      <c r="CX40" s="594"/>
      <c r="CY40" s="595"/>
      <c r="CZ40" s="627">
        <v>0.5</v>
      </c>
      <c r="DA40" s="628"/>
      <c r="DB40" s="628"/>
      <c r="DC40" s="629"/>
      <c r="DD40" s="602" t="s">
        <v>108</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1"/>
      <c r="DY40" s="621"/>
      <c r="DZ40" s="621"/>
      <c r="EA40" s="621"/>
      <c r="EB40" s="621"/>
      <c r="EC40" s="622"/>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111648</v>
      </c>
      <c r="BA41" s="666"/>
      <c r="BB41" s="666"/>
      <c r="BC41" s="666"/>
      <c r="BD41" s="661"/>
      <c r="BE41" s="661"/>
      <c r="BF41" s="663"/>
      <c r="BG41" s="678"/>
      <c r="BH41" s="679"/>
      <c r="BI41" s="679"/>
      <c r="BJ41" s="679"/>
      <c r="BK41" s="679"/>
      <c r="BL41" s="189"/>
      <c r="BM41" s="614" t="s">
        <v>325</v>
      </c>
      <c r="BN41" s="614"/>
      <c r="BO41" s="614"/>
      <c r="BP41" s="614"/>
      <c r="BQ41" s="614"/>
      <c r="BR41" s="614"/>
      <c r="BS41" s="614"/>
      <c r="BT41" s="614"/>
      <c r="BU41" s="615"/>
      <c r="BV41" s="665">
        <v>269</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206</v>
      </c>
      <c r="CS41" s="619"/>
      <c r="CT41" s="619"/>
      <c r="CU41" s="619"/>
      <c r="CV41" s="619"/>
      <c r="CW41" s="619"/>
      <c r="CX41" s="619"/>
      <c r="CY41" s="620"/>
      <c r="CZ41" s="627" t="s">
        <v>206</v>
      </c>
      <c r="DA41" s="628"/>
      <c r="DB41" s="628"/>
      <c r="DC41" s="629"/>
      <c r="DD41" s="602" t="s">
        <v>206</v>
      </c>
      <c r="DE41" s="619"/>
      <c r="DF41" s="619"/>
      <c r="DG41" s="619"/>
      <c r="DH41" s="619"/>
      <c r="DI41" s="619"/>
      <c r="DJ41" s="619"/>
      <c r="DK41" s="620"/>
      <c r="DL41" s="680"/>
      <c r="DM41" s="681"/>
      <c r="DN41" s="681"/>
      <c r="DO41" s="681"/>
      <c r="DP41" s="681"/>
      <c r="DQ41" s="681"/>
      <c r="DR41" s="681"/>
      <c r="DS41" s="681"/>
      <c r="DT41" s="681"/>
      <c r="DU41" s="681"/>
      <c r="DV41" s="682"/>
      <c r="DW41" s="683"/>
      <c r="DX41" s="684"/>
      <c r="DY41" s="684"/>
      <c r="DZ41" s="684"/>
      <c r="EA41" s="684"/>
      <c r="EB41" s="684"/>
      <c r="EC41" s="685"/>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584190</v>
      </c>
      <c r="CS42" s="594"/>
      <c r="CT42" s="594"/>
      <c r="CU42" s="594"/>
      <c r="CV42" s="594"/>
      <c r="CW42" s="594"/>
      <c r="CX42" s="594"/>
      <c r="CY42" s="595"/>
      <c r="CZ42" s="627">
        <v>13.1</v>
      </c>
      <c r="DA42" s="686"/>
      <c r="DB42" s="686"/>
      <c r="DC42" s="687"/>
      <c r="DD42" s="602">
        <v>154418</v>
      </c>
      <c r="DE42" s="594"/>
      <c r="DF42" s="594"/>
      <c r="DG42" s="594"/>
      <c r="DH42" s="594"/>
      <c r="DI42" s="594"/>
      <c r="DJ42" s="594"/>
      <c r="DK42" s="595"/>
      <c r="DL42" s="680"/>
      <c r="DM42" s="681"/>
      <c r="DN42" s="681"/>
      <c r="DO42" s="681"/>
      <c r="DP42" s="681"/>
      <c r="DQ42" s="681"/>
      <c r="DR42" s="681"/>
      <c r="DS42" s="681"/>
      <c r="DT42" s="681"/>
      <c r="DU42" s="681"/>
      <c r="DV42" s="682"/>
      <c r="DW42" s="683"/>
      <c r="DX42" s="684"/>
      <c r="DY42" s="684"/>
      <c r="DZ42" s="684"/>
      <c r="EA42" s="684"/>
      <c r="EB42" s="684"/>
      <c r="EC42" s="685"/>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7743</v>
      </c>
      <c r="CS43" s="619"/>
      <c r="CT43" s="619"/>
      <c r="CU43" s="619"/>
      <c r="CV43" s="619"/>
      <c r="CW43" s="619"/>
      <c r="CX43" s="619"/>
      <c r="CY43" s="620"/>
      <c r="CZ43" s="627">
        <v>0.2</v>
      </c>
      <c r="DA43" s="628"/>
      <c r="DB43" s="628"/>
      <c r="DC43" s="629"/>
      <c r="DD43" s="602">
        <v>7743</v>
      </c>
      <c r="DE43" s="619"/>
      <c r="DF43" s="619"/>
      <c r="DG43" s="619"/>
      <c r="DH43" s="619"/>
      <c r="DI43" s="619"/>
      <c r="DJ43" s="619"/>
      <c r="DK43" s="620"/>
      <c r="DL43" s="680"/>
      <c r="DM43" s="681"/>
      <c r="DN43" s="681"/>
      <c r="DO43" s="681"/>
      <c r="DP43" s="681"/>
      <c r="DQ43" s="681"/>
      <c r="DR43" s="681"/>
      <c r="DS43" s="681"/>
      <c r="DT43" s="681"/>
      <c r="DU43" s="681"/>
      <c r="DV43" s="682"/>
      <c r="DW43" s="683"/>
      <c r="DX43" s="684"/>
      <c r="DY43" s="684"/>
      <c r="DZ43" s="684"/>
      <c r="EA43" s="684"/>
      <c r="EB43" s="684"/>
      <c r="EC43" s="685"/>
    </row>
    <row r="44" spans="2:133" ht="11.25" customHeight="1">
      <c r="B44" s="192" t="s">
        <v>331</v>
      </c>
      <c r="CD44" s="699" t="s">
        <v>284</v>
      </c>
      <c r="CE44" s="700"/>
      <c r="CF44" s="590" t="s">
        <v>332</v>
      </c>
      <c r="CG44" s="591"/>
      <c r="CH44" s="591"/>
      <c r="CI44" s="591"/>
      <c r="CJ44" s="591"/>
      <c r="CK44" s="591"/>
      <c r="CL44" s="591"/>
      <c r="CM44" s="591"/>
      <c r="CN44" s="591"/>
      <c r="CO44" s="591"/>
      <c r="CP44" s="591"/>
      <c r="CQ44" s="592"/>
      <c r="CR44" s="593">
        <v>575116</v>
      </c>
      <c r="CS44" s="594"/>
      <c r="CT44" s="594"/>
      <c r="CU44" s="594"/>
      <c r="CV44" s="594"/>
      <c r="CW44" s="594"/>
      <c r="CX44" s="594"/>
      <c r="CY44" s="595"/>
      <c r="CZ44" s="627">
        <v>12.9</v>
      </c>
      <c r="DA44" s="686"/>
      <c r="DB44" s="686"/>
      <c r="DC44" s="687"/>
      <c r="DD44" s="602">
        <v>149251</v>
      </c>
      <c r="DE44" s="594"/>
      <c r="DF44" s="594"/>
      <c r="DG44" s="594"/>
      <c r="DH44" s="594"/>
      <c r="DI44" s="594"/>
      <c r="DJ44" s="594"/>
      <c r="DK44" s="595"/>
      <c r="DL44" s="680"/>
      <c r="DM44" s="681"/>
      <c r="DN44" s="681"/>
      <c r="DO44" s="681"/>
      <c r="DP44" s="681"/>
      <c r="DQ44" s="681"/>
      <c r="DR44" s="681"/>
      <c r="DS44" s="681"/>
      <c r="DT44" s="681"/>
      <c r="DU44" s="681"/>
      <c r="DV44" s="682"/>
      <c r="DW44" s="683"/>
      <c r="DX44" s="684"/>
      <c r="DY44" s="684"/>
      <c r="DZ44" s="684"/>
      <c r="EA44" s="684"/>
      <c r="EB44" s="684"/>
      <c r="EC44" s="685"/>
    </row>
    <row r="45" spans="2:133" ht="11.25" customHeight="1">
      <c r="CD45" s="701"/>
      <c r="CE45" s="702"/>
      <c r="CF45" s="590" t="s">
        <v>333</v>
      </c>
      <c r="CG45" s="591"/>
      <c r="CH45" s="591"/>
      <c r="CI45" s="591"/>
      <c r="CJ45" s="591"/>
      <c r="CK45" s="591"/>
      <c r="CL45" s="591"/>
      <c r="CM45" s="591"/>
      <c r="CN45" s="591"/>
      <c r="CO45" s="591"/>
      <c r="CP45" s="591"/>
      <c r="CQ45" s="592"/>
      <c r="CR45" s="593">
        <v>409104</v>
      </c>
      <c r="CS45" s="619"/>
      <c r="CT45" s="619"/>
      <c r="CU45" s="619"/>
      <c r="CV45" s="619"/>
      <c r="CW45" s="619"/>
      <c r="CX45" s="619"/>
      <c r="CY45" s="620"/>
      <c r="CZ45" s="627">
        <v>9.1999999999999993</v>
      </c>
      <c r="DA45" s="628"/>
      <c r="DB45" s="628"/>
      <c r="DC45" s="629"/>
      <c r="DD45" s="602">
        <v>69704</v>
      </c>
      <c r="DE45" s="619"/>
      <c r="DF45" s="619"/>
      <c r="DG45" s="619"/>
      <c r="DH45" s="619"/>
      <c r="DI45" s="619"/>
      <c r="DJ45" s="619"/>
      <c r="DK45" s="620"/>
      <c r="DL45" s="680"/>
      <c r="DM45" s="681"/>
      <c r="DN45" s="681"/>
      <c r="DO45" s="681"/>
      <c r="DP45" s="681"/>
      <c r="DQ45" s="681"/>
      <c r="DR45" s="681"/>
      <c r="DS45" s="681"/>
      <c r="DT45" s="681"/>
      <c r="DU45" s="681"/>
      <c r="DV45" s="682"/>
      <c r="DW45" s="683"/>
      <c r="DX45" s="684"/>
      <c r="DY45" s="684"/>
      <c r="DZ45" s="684"/>
      <c r="EA45" s="684"/>
      <c r="EB45" s="684"/>
      <c r="EC45" s="685"/>
    </row>
    <row r="46" spans="2:133" ht="11.25" customHeight="1">
      <c r="CD46" s="701"/>
      <c r="CE46" s="702"/>
      <c r="CF46" s="590" t="s">
        <v>334</v>
      </c>
      <c r="CG46" s="591"/>
      <c r="CH46" s="591"/>
      <c r="CI46" s="591"/>
      <c r="CJ46" s="591"/>
      <c r="CK46" s="591"/>
      <c r="CL46" s="591"/>
      <c r="CM46" s="591"/>
      <c r="CN46" s="591"/>
      <c r="CO46" s="591"/>
      <c r="CP46" s="591"/>
      <c r="CQ46" s="592"/>
      <c r="CR46" s="593">
        <v>164681</v>
      </c>
      <c r="CS46" s="594"/>
      <c r="CT46" s="594"/>
      <c r="CU46" s="594"/>
      <c r="CV46" s="594"/>
      <c r="CW46" s="594"/>
      <c r="CX46" s="594"/>
      <c r="CY46" s="595"/>
      <c r="CZ46" s="627">
        <v>3.7</v>
      </c>
      <c r="DA46" s="686"/>
      <c r="DB46" s="686"/>
      <c r="DC46" s="687"/>
      <c r="DD46" s="602">
        <v>78216</v>
      </c>
      <c r="DE46" s="594"/>
      <c r="DF46" s="594"/>
      <c r="DG46" s="594"/>
      <c r="DH46" s="594"/>
      <c r="DI46" s="594"/>
      <c r="DJ46" s="594"/>
      <c r="DK46" s="595"/>
      <c r="DL46" s="680"/>
      <c r="DM46" s="681"/>
      <c r="DN46" s="681"/>
      <c r="DO46" s="681"/>
      <c r="DP46" s="681"/>
      <c r="DQ46" s="681"/>
      <c r="DR46" s="681"/>
      <c r="DS46" s="681"/>
      <c r="DT46" s="681"/>
      <c r="DU46" s="681"/>
      <c r="DV46" s="682"/>
      <c r="DW46" s="683"/>
      <c r="DX46" s="684"/>
      <c r="DY46" s="684"/>
      <c r="DZ46" s="684"/>
      <c r="EA46" s="684"/>
      <c r="EB46" s="684"/>
      <c r="EC46" s="685"/>
    </row>
    <row r="47" spans="2:133" ht="11.25" customHeight="1">
      <c r="CD47" s="701"/>
      <c r="CE47" s="702"/>
      <c r="CF47" s="590" t="s">
        <v>335</v>
      </c>
      <c r="CG47" s="591"/>
      <c r="CH47" s="591"/>
      <c r="CI47" s="591"/>
      <c r="CJ47" s="591"/>
      <c r="CK47" s="591"/>
      <c r="CL47" s="591"/>
      <c r="CM47" s="591"/>
      <c r="CN47" s="591"/>
      <c r="CO47" s="591"/>
      <c r="CP47" s="591"/>
      <c r="CQ47" s="592"/>
      <c r="CR47" s="593">
        <v>9074</v>
      </c>
      <c r="CS47" s="619"/>
      <c r="CT47" s="619"/>
      <c r="CU47" s="619"/>
      <c r="CV47" s="619"/>
      <c r="CW47" s="619"/>
      <c r="CX47" s="619"/>
      <c r="CY47" s="620"/>
      <c r="CZ47" s="627">
        <v>0.2</v>
      </c>
      <c r="DA47" s="628"/>
      <c r="DB47" s="628"/>
      <c r="DC47" s="629"/>
      <c r="DD47" s="602">
        <v>5167</v>
      </c>
      <c r="DE47" s="619"/>
      <c r="DF47" s="619"/>
      <c r="DG47" s="619"/>
      <c r="DH47" s="619"/>
      <c r="DI47" s="619"/>
      <c r="DJ47" s="619"/>
      <c r="DK47" s="620"/>
      <c r="DL47" s="680"/>
      <c r="DM47" s="681"/>
      <c r="DN47" s="681"/>
      <c r="DO47" s="681"/>
      <c r="DP47" s="681"/>
      <c r="DQ47" s="681"/>
      <c r="DR47" s="681"/>
      <c r="DS47" s="681"/>
      <c r="DT47" s="681"/>
      <c r="DU47" s="681"/>
      <c r="DV47" s="682"/>
      <c r="DW47" s="683"/>
      <c r="DX47" s="684"/>
      <c r="DY47" s="684"/>
      <c r="DZ47" s="684"/>
      <c r="EA47" s="684"/>
      <c r="EB47" s="684"/>
      <c r="EC47" s="685"/>
    </row>
    <row r="48" spans="2:133">
      <c r="CD48" s="703"/>
      <c r="CE48" s="704"/>
      <c r="CF48" s="590" t="s">
        <v>336</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86"/>
      <c r="DB48" s="686"/>
      <c r="DC48" s="687"/>
      <c r="DD48" s="602" t="s">
        <v>117</v>
      </c>
      <c r="DE48" s="594"/>
      <c r="DF48" s="594"/>
      <c r="DG48" s="594"/>
      <c r="DH48" s="594"/>
      <c r="DI48" s="594"/>
      <c r="DJ48" s="594"/>
      <c r="DK48" s="59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c r="CD49" s="636" t="s">
        <v>337</v>
      </c>
      <c r="CE49" s="637"/>
      <c r="CF49" s="637"/>
      <c r="CG49" s="637"/>
      <c r="CH49" s="637"/>
      <c r="CI49" s="637"/>
      <c r="CJ49" s="637"/>
      <c r="CK49" s="637"/>
      <c r="CL49" s="637"/>
      <c r="CM49" s="637"/>
      <c r="CN49" s="637"/>
      <c r="CO49" s="637"/>
      <c r="CP49" s="637"/>
      <c r="CQ49" s="638"/>
      <c r="CR49" s="665">
        <v>4464025</v>
      </c>
      <c r="CS49" s="661"/>
      <c r="CT49" s="661"/>
      <c r="CU49" s="661"/>
      <c r="CV49" s="661"/>
      <c r="CW49" s="661"/>
      <c r="CX49" s="661"/>
      <c r="CY49" s="688"/>
      <c r="CZ49" s="689">
        <v>100</v>
      </c>
      <c r="DA49" s="690"/>
      <c r="DB49" s="690"/>
      <c r="DC49" s="691"/>
      <c r="DD49" s="692">
        <v>3215550</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360</v>
      </c>
      <c r="C7" s="720"/>
      <c r="D7" s="720"/>
      <c r="E7" s="720"/>
      <c r="F7" s="720"/>
      <c r="G7" s="720"/>
      <c r="H7" s="720"/>
      <c r="I7" s="720"/>
      <c r="J7" s="720"/>
      <c r="K7" s="720"/>
      <c r="L7" s="720"/>
      <c r="M7" s="720"/>
      <c r="N7" s="720"/>
      <c r="O7" s="720"/>
      <c r="P7" s="721"/>
      <c r="Q7" s="722">
        <v>4571</v>
      </c>
      <c r="R7" s="723"/>
      <c r="S7" s="723"/>
      <c r="T7" s="723"/>
      <c r="U7" s="723"/>
      <c r="V7" s="723">
        <v>4429</v>
      </c>
      <c r="W7" s="723"/>
      <c r="X7" s="723"/>
      <c r="Y7" s="723"/>
      <c r="Z7" s="723"/>
      <c r="AA7" s="723">
        <v>142</v>
      </c>
      <c r="AB7" s="723"/>
      <c r="AC7" s="723"/>
      <c r="AD7" s="723"/>
      <c r="AE7" s="724"/>
      <c r="AF7" s="725">
        <v>129</v>
      </c>
      <c r="AG7" s="726"/>
      <c r="AH7" s="726"/>
      <c r="AI7" s="726"/>
      <c r="AJ7" s="727"/>
      <c r="AK7" s="762">
        <v>14</v>
      </c>
      <c r="AL7" s="763"/>
      <c r="AM7" s="763"/>
      <c r="AN7" s="763"/>
      <c r="AO7" s="763"/>
      <c r="AP7" s="763">
        <v>4852</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c r="BT7" s="767"/>
      <c r="BU7" s="767"/>
      <c r="BV7" s="767"/>
      <c r="BW7" s="767"/>
      <c r="BX7" s="767"/>
      <c r="BY7" s="767"/>
      <c r="BZ7" s="767"/>
      <c r="CA7" s="767"/>
      <c r="CB7" s="767"/>
      <c r="CC7" s="767"/>
      <c r="CD7" s="767"/>
      <c r="CE7" s="767"/>
      <c r="CF7" s="767"/>
      <c r="CG7" s="768"/>
      <c r="CH7" s="759"/>
      <c r="CI7" s="760"/>
      <c r="CJ7" s="760"/>
      <c r="CK7" s="760"/>
      <c r="CL7" s="761"/>
      <c r="CM7" s="759"/>
      <c r="CN7" s="760"/>
      <c r="CO7" s="760"/>
      <c r="CP7" s="760"/>
      <c r="CQ7" s="761"/>
      <c r="CR7" s="759"/>
      <c r="CS7" s="760"/>
      <c r="CT7" s="760"/>
      <c r="CU7" s="760"/>
      <c r="CV7" s="761"/>
      <c r="CW7" s="759"/>
      <c r="CX7" s="760"/>
      <c r="CY7" s="760"/>
      <c r="CZ7" s="760"/>
      <c r="DA7" s="761"/>
      <c r="DB7" s="759"/>
      <c r="DC7" s="760"/>
      <c r="DD7" s="760"/>
      <c r="DE7" s="760"/>
      <c r="DF7" s="761"/>
      <c r="DG7" s="759"/>
      <c r="DH7" s="760"/>
      <c r="DI7" s="760"/>
      <c r="DJ7" s="760"/>
      <c r="DK7" s="761"/>
      <c r="DL7" s="759"/>
      <c r="DM7" s="760"/>
      <c r="DN7" s="760"/>
      <c r="DO7" s="760"/>
      <c r="DP7" s="761"/>
      <c r="DQ7" s="759"/>
      <c r="DR7" s="760"/>
      <c r="DS7" s="760"/>
      <c r="DT7" s="760"/>
      <c r="DU7" s="761"/>
      <c r="DV7" s="740"/>
      <c r="DW7" s="741"/>
      <c r="DX7" s="741"/>
      <c r="DY7" s="741"/>
      <c r="DZ7" s="742"/>
      <c r="EA7" s="205"/>
    </row>
    <row r="8" spans="1:131" s="206" customFormat="1" ht="26.25" customHeight="1">
      <c r="A8" s="212">
        <v>2</v>
      </c>
      <c r="B8" s="743" t="s">
        <v>361</v>
      </c>
      <c r="C8" s="744"/>
      <c r="D8" s="744"/>
      <c r="E8" s="744"/>
      <c r="F8" s="744"/>
      <c r="G8" s="744"/>
      <c r="H8" s="744"/>
      <c r="I8" s="744"/>
      <c r="J8" s="744"/>
      <c r="K8" s="744"/>
      <c r="L8" s="744"/>
      <c r="M8" s="744"/>
      <c r="N8" s="744"/>
      <c r="O8" s="744"/>
      <c r="P8" s="745"/>
      <c r="Q8" s="746">
        <v>65</v>
      </c>
      <c r="R8" s="747"/>
      <c r="S8" s="747"/>
      <c r="T8" s="747"/>
      <c r="U8" s="747"/>
      <c r="V8" s="747">
        <v>62</v>
      </c>
      <c r="W8" s="747"/>
      <c r="X8" s="747"/>
      <c r="Y8" s="747"/>
      <c r="Z8" s="747"/>
      <c r="AA8" s="747">
        <v>3</v>
      </c>
      <c r="AB8" s="747"/>
      <c r="AC8" s="747"/>
      <c r="AD8" s="747"/>
      <c r="AE8" s="748"/>
      <c r="AF8" s="749">
        <v>3</v>
      </c>
      <c r="AG8" s="750"/>
      <c r="AH8" s="750"/>
      <c r="AI8" s="750"/>
      <c r="AJ8" s="751"/>
      <c r="AK8" s="752">
        <v>20</v>
      </c>
      <c r="AL8" s="753"/>
      <c r="AM8" s="753"/>
      <c r="AN8" s="753"/>
      <c r="AO8" s="753"/>
      <c r="AP8" s="753">
        <v>0</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362</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363</v>
      </c>
      <c r="B23" s="778" t="s">
        <v>364</v>
      </c>
      <c r="C23" s="779"/>
      <c r="D23" s="779"/>
      <c r="E23" s="779"/>
      <c r="F23" s="779"/>
      <c r="G23" s="779"/>
      <c r="H23" s="779"/>
      <c r="I23" s="779"/>
      <c r="J23" s="779"/>
      <c r="K23" s="779"/>
      <c r="L23" s="779"/>
      <c r="M23" s="779"/>
      <c r="N23" s="779"/>
      <c r="O23" s="779"/>
      <c r="P23" s="780"/>
      <c r="Q23" s="781"/>
      <c r="R23" s="782"/>
      <c r="S23" s="782"/>
      <c r="T23" s="782"/>
      <c r="U23" s="782"/>
      <c r="V23" s="782"/>
      <c r="W23" s="782"/>
      <c r="X23" s="782"/>
      <c r="Y23" s="782"/>
      <c r="Z23" s="782"/>
      <c r="AA23" s="782"/>
      <c r="AB23" s="782"/>
      <c r="AC23" s="782"/>
      <c r="AD23" s="782"/>
      <c r="AE23" s="783"/>
      <c r="AF23" s="784">
        <v>132</v>
      </c>
      <c r="AG23" s="782"/>
      <c r="AH23" s="782"/>
      <c r="AI23" s="782"/>
      <c r="AJ23" s="785"/>
      <c r="AK23" s="786"/>
      <c r="AL23" s="787"/>
      <c r="AM23" s="787"/>
      <c r="AN23" s="787"/>
      <c r="AO23" s="787"/>
      <c r="AP23" s="782"/>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365</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366</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343</v>
      </c>
      <c r="B26" s="729"/>
      <c r="C26" s="729"/>
      <c r="D26" s="729"/>
      <c r="E26" s="729"/>
      <c r="F26" s="729"/>
      <c r="G26" s="729"/>
      <c r="H26" s="729"/>
      <c r="I26" s="729"/>
      <c r="J26" s="729"/>
      <c r="K26" s="729"/>
      <c r="L26" s="729"/>
      <c r="M26" s="729"/>
      <c r="N26" s="729"/>
      <c r="O26" s="729"/>
      <c r="P26" s="730"/>
      <c r="Q26" s="705" t="s">
        <v>367</v>
      </c>
      <c r="R26" s="706"/>
      <c r="S26" s="706"/>
      <c r="T26" s="706"/>
      <c r="U26" s="707"/>
      <c r="V26" s="705" t="s">
        <v>368</v>
      </c>
      <c r="W26" s="706"/>
      <c r="X26" s="706"/>
      <c r="Y26" s="706"/>
      <c r="Z26" s="707"/>
      <c r="AA26" s="705" t="s">
        <v>369</v>
      </c>
      <c r="AB26" s="706"/>
      <c r="AC26" s="706"/>
      <c r="AD26" s="706"/>
      <c r="AE26" s="706"/>
      <c r="AF26" s="800" t="s">
        <v>370</v>
      </c>
      <c r="AG26" s="801"/>
      <c r="AH26" s="801"/>
      <c r="AI26" s="801"/>
      <c r="AJ26" s="802"/>
      <c r="AK26" s="706" t="s">
        <v>371</v>
      </c>
      <c r="AL26" s="706"/>
      <c r="AM26" s="706"/>
      <c r="AN26" s="706"/>
      <c r="AO26" s="707"/>
      <c r="AP26" s="705" t="s">
        <v>372</v>
      </c>
      <c r="AQ26" s="706"/>
      <c r="AR26" s="706"/>
      <c r="AS26" s="706"/>
      <c r="AT26" s="707"/>
      <c r="AU26" s="705" t="s">
        <v>373</v>
      </c>
      <c r="AV26" s="706"/>
      <c r="AW26" s="706"/>
      <c r="AX26" s="706"/>
      <c r="AY26" s="707"/>
      <c r="AZ26" s="705" t="s">
        <v>374</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375</v>
      </c>
      <c r="C28" s="720"/>
      <c r="D28" s="720"/>
      <c r="E28" s="720"/>
      <c r="F28" s="720"/>
      <c r="G28" s="720"/>
      <c r="H28" s="720"/>
      <c r="I28" s="720"/>
      <c r="J28" s="720"/>
      <c r="K28" s="720"/>
      <c r="L28" s="720"/>
      <c r="M28" s="720"/>
      <c r="N28" s="720"/>
      <c r="O28" s="720"/>
      <c r="P28" s="721"/>
      <c r="Q28" s="810">
        <v>1094</v>
      </c>
      <c r="R28" s="811"/>
      <c r="S28" s="811"/>
      <c r="T28" s="811"/>
      <c r="U28" s="811"/>
      <c r="V28" s="811">
        <v>1000</v>
      </c>
      <c r="W28" s="811"/>
      <c r="X28" s="811"/>
      <c r="Y28" s="811"/>
      <c r="Z28" s="811"/>
      <c r="AA28" s="811">
        <v>94</v>
      </c>
      <c r="AB28" s="811"/>
      <c r="AC28" s="811"/>
      <c r="AD28" s="811"/>
      <c r="AE28" s="812"/>
      <c r="AF28" s="813">
        <v>94</v>
      </c>
      <c r="AG28" s="811"/>
      <c r="AH28" s="811"/>
      <c r="AI28" s="811"/>
      <c r="AJ28" s="814"/>
      <c r="AK28" s="815">
        <v>65</v>
      </c>
      <c r="AL28" s="806"/>
      <c r="AM28" s="806"/>
      <c r="AN28" s="806"/>
      <c r="AO28" s="806"/>
      <c r="AP28" s="806">
        <v>0</v>
      </c>
      <c r="AQ28" s="806"/>
      <c r="AR28" s="806"/>
      <c r="AS28" s="806"/>
      <c r="AT28" s="806"/>
      <c r="AU28" s="806"/>
      <c r="AV28" s="806"/>
      <c r="AW28" s="806"/>
      <c r="AX28" s="806"/>
      <c r="AY28" s="806"/>
      <c r="AZ28" s="807" t="s">
        <v>533</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376</v>
      </c>
      <c r="C29" s="744"/>
      <c r="D29" s="744"/>
      <c r="E29" s="744"/>
      <c r="F29" s="744"/>
      <c r="G29" s="744"/>
      <c r="H29" s="744"/>
      <c r="I29" s="744"/>
      <c r="J29" s="744"/>
      <c r="K29" s="744"/>
      <c r="L29" s="744"/>
      <c r="M29" s="744"/>
      <c r="N29" s="744"/>
      <c r="O29" s="744"/>
      <c r="P29" s="745"/>
      <c r="Q29" s="746">
        <v>77</v>
      </c>
      <c r="R29" s="747"/>
      <c r="S29" s="747"/>
      <c r="T29" s="747"/>
      <c r="U29" s="747"/>
      <c r="V29" s="747">
        <v>76</v>
      </c>
      <c r="W29" s="747"/>
      <c r="X29" s="747"/>
      <c r="Y29" s="747"/>
      <c r="Z29" s="747"/>
      <c r="AA29" s="747">
        <v>1</v>
      </c>
      <c r="AB29" s="747"/>
      <c r="AC29" s="747"/>
      <c r="AD29" s="747"/>
      <c r="AE29" s="748"/>
      <c r="AF29" s="749">
        <v>1</v>
      </c>
      <c r="AG29" s="750"/>
      <c r="AH29" s="750"/>
      <c r="AI29" s="750"/>
      <c r="AJ29" s="751"/>
      <c r="AK29" s="818">
        <v>29</v>
      </c>
      <c r="AL29" s="819"/>
      <c r="AM29" s="819"/>
      <c r="AN29" s="819"/>
      <c r="AO29" s="819"/>
      <c r="AP29" s="819">
        <v>0</v>
      </c>
      <c r="AQ29" s="819"/>
      <c r="AR29" s="819"/>
      <c r="AS29" s="819"/>
      <c r="AT29" s="819"/>
      <c r="AU29" s="819"/>
      <c r="AV29" s="819"/>
      <c r="AW29" s="819"/>
      <c r="AX29" s="819"/>
      <c r="AY29" s="819"/>
      <c r="AZ29" s="820" t="s">
        <v>533</v>
      </c>
      <c r="BA29" s="821"/>
      <c r="BB29" s="821"/>
      <c r="BC29" s="821"/>
      <c r="BD29" s="822"/>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377</v>
      </c>
      <c r="C30" s="744"/>
      <c r="D30" s="744"/>
      <c r="E30" s="744"/>
      <c r="F30" s="744"/>
      <c r="G30" s="744"/>
      <c r="H30" s="744"/>
      <c r="I30" s="744"/>
      <c r="J30" s="744"/>
      <c r="K30" s="744"/>
      <c r="L30" s="744"/>
      <c r="M30" s="744"/>
      <c r="N30" s="744"/>
      <c r="O30" s="744"/>
      <c r="P30" s="745"/>
      <c r="Q30" s="746">
        <v>83</v>
      </c>
      <c r="R30" s="747"/>
      <c r="S30" s="747"/>
      <c r="T30" s="747"/>
      <c r="U30" s="747"/>
      <c r="V30" s="747">
        <v>76</v>
      </c>
      <c r="W30" s="747"/>
      <c r="X30" s="747"/>
      <c r="Y30" s="747"/>
      <c r="Z30" s="747"/>
      <c r="AA30" s="747">
        <v>7</v>
      </c>
      <c r="AB30" s="747"/>
      <c r="AC30" s="747"/>
      <c r="AD30" s="747"/>
      <c r="AE30" s="748"/>
      <c r="AF30" s="749">
        <v>7</v>
      </c>
      <c r="AG30" s="750"/>
      <c r="AH30" s="750"/>
      <c r="AI30" s="750"/>
      <c r="AJ30" s="751"/>
      <c r="AK30" s="818">
        <v>14</v>
      </c>
      <c r="AL30" s="819"/>
      <c r="AM30" s="819"/>
      <c r="AN30" s="819"/>
      <c r="AO30" s="819"/>
      <c r="AP30" s="819">
        <v>0</v>
      </c>
      <c r="AQ30" s="819"/>
      <c r="AR30" s="819"/>
      <c r="AS30" s="819"/>
      <c r="AT30" s="819"/>
      <c r="AU30" s="819"/>
      <c r="AV30" s="819"/>
      <c r="AW30" s="819"/>
      <c r="AX30" s="819"/>
      <c r="AY30" s="819"/>
      <c r="AZ30" s="820" t="s">
        <v>533</v>
      </c>
      <c r="BA30" s="821"/>
      <c r="BB30" s="821"/>
      <c r="BC30" s="821"/>
      <c r="BD30" s="822"/>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378</v>
      </c>
      <c r="C31" s="744"/>
      <c r="D31" s="744"/>
      <c r="E31" s="744"/>
      <c r="F31" s="744"/>
      <c r="G31" s="744"/>
      <c r="H31" s="744"/>
      <c r="I31" s="744"/>
      <c r="J31" s="744"/>
      <c r="K31" s="744"/>
      <c r="L31" s="744"/>
      <c r="M31" s="744"/>
      <c r="N31" s="744"/>
      <c r="O31" s="744"/>
      <c r="P31" s="745"/>
      <c r="Q31" s="746">
        <v>286</v>
      </c>
      <c r="R31" s="747"/>
      <c r="S31" s="747"/>
      <c r="T31" s="747"/>
      <c r="U31" s="747"/>
      <c r="V31" s="747">
        <v>10</v>
      </c>
      <c r="W31" s="747"/>
      <c r="X31" s="747"/>
      <c r="Y31" s="747"/>
      <c r="Z31" s="747"/>
      <c r="AA31" s="747">
        <v>276</v>
      </c>
      <c r="AB31" s="747"/>
      <c r="AC31" s="747"/>
      <c r="AD31" s="747"/>
      <c r="AE31" s="748"/>
      <c r="AF31" s="749">
        <v>276</v>
      </c>
      <c r="AG31" s="750"/>
      <c r="AH31" s="750"/>
      <c r="AI31" s="750"/>
      <c r="AJ31" s="751"/>
      <c r="AK31" s="818">
        <v>3</v>
      </c>
      <c r="AL31" s="819"/>
      <c r="AM31" s="819"/>
      <c r="AN31" s="819"/>
      <c r="AO31" s="819"/>
      <c r="AP31" s="819">
        <v>916</v>
      </c>
      <c r="AQ31" s="819"/>
      <c r="AR31" s="819"/>
      <c r="AS31" s="819"/>
      <c r="AT31" s="819"/>
      <c r="AU31" s="819">
        <v>4</v>
      </c>
      <c r="AV31" s="819"/>
      <c r="AW31" s="819"/>
      <c r="AX31" s="819"/>
      <c r="AY31" s="819"/>
      <c r="AZ31" s="820" t="s">
        <v>533</v>
      </c>
      <c r="BA31" s="821"/>
      <c r="BB31" s="821"/>
      <c r="BC31" s="821"/>
      <c r="BD31" s="822"/>
      <c r="BE31" s="816" t="s">
        <v>534</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379</v>
      </c>
      <c r="C32" s="744"/>
      <c r="D32" s="744"/>
      <c r="E32" s="744"/>
      <c r="F32" s="744"/>
      <c r="G32" s="744"/>
      <c r="H32" s="744"/>
      <c r="I32" s="744"/>
      <c r="J32" s="744"/>
      <c r="K32" s="744"/>
      <c r="L32" s="744"/>
      <c r="M32" s="744"/>
      <c r="N32" s="744"/>
      <c r="O32" s="744"/>
      <c r="P32" s="745"/>
      <c r="Q32" s="746">
        <v>131</v>
      </c>
      <c r="R32" s="747"/>
      <c r="S32" s="747"/>
      <c r="T32" s="747"/>
      <c r="U32" s="747"/>
      <c r="V32" s="747">
        <v>116</v>
      </c>
      <c r="W32" s="747"/>
      <c r="X32" s="747"/>
      <c r="Y32" s="747"/>
      <c r="Z32" s="747"/>
      <c r="AA32" s="747">
        <v>15</v>
      </c>
      <c r="AB32" s="747"/>
      <c r="AC32" s="747"/>
      <c r="AD32" s="747"/>
      <c r="AE32" s="748"/>
      <c r="AF32" s="749">
        <v>15</v>
      </c>
      <c r="AG32" s="750"/>
      <c r="AH32" s="750"/>
      <c r="AI32" s="750"/>
      <c r="AJ32" s="751"/>
      <c r="AK32" s="818">
        <v>40</v>
      </c>
      <c r="AL32" s="819"/>
      <c r="AM32" s="819"/>
      <c r="AN32" s="819"/>
      <c r="AO32" s="819"/>
      <c r="AP32" s="819">
        <v>472</v>
      </c>
      <c r="AQ32" s="819"/>
      <c r="AR32" s="819"/>
      <c r="AS32" s="819"/>
      <c r="AT32" s="819"/>
      <c r="AU32" s="819">
        <v>256</v>
      </c>
      <c r="AV32" s="819"/>
      <c r="AW32" s="819"/>
      <c r="AX32" s="819"/>
      <c r="AY32" s="819"/>
      <c r="AZ32" s="820" t="s">
        <v>533</v>
      </c>
      <c r="BA32" s="821"/>
      <c r="BB32" s="821"/>
      <c r="BC32" s="821"/>
      <c r="BD32" s="822"/>
      <c r="BE32" s="816" t="s">
        <v>535</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380</v>
      </c>
      <c r="C33" s="744"/>
      <c r="D33" s="744"/>
      <c r="E33" s="744"/>
      <c r="F33" s="744"/>
      <c r="G33" s="744"/>
      <c r="H33" s="744"/>
      <c r="I33" s="744"/>
      <c r="J33" s="744"/>
      <c r="K33" s="744"/>
      <c r="L33" s="744"/>
      <c r="M33" s="744"/>
      <c r="N33" s="744"/>
      <c r="O33" s="744"/>
      <c r="P33" s="745"/>
      <c r="Q33" s="746">
        <v>328</v>
      </c>
      <c r="R33" s="747"/>
      <c r="S33" s="747"/>
      <c r="T33" s="747"/>
      <c r="U33" s="747"/>
      <c r="V33" s="747">
        <v>324</v>
      </c>
      <c r="W33" s="747"/>
      <c r="X33" s="747"/>
      <c r="Y33" s="747"/>
      <c r="Z33" s="747"/>
      <c r="AA33" s="747">
        <v>4</v>
      </c>
      <c r="AB33" s="747"/>
      <c r="AC33" s="747"/>
      <c r="AD33" s="747"/>
      <c r="AE33" s="748"/>
      <c r="AF33" s="749">
        <v>4</v>
      </c>
      <c r="AG33" s="750"/>
      <c r="AH33" s="750"/>
      <c r="AI33" s="750"/>
      <c r="AJ33" s="751"/>
      <c r="AK33" s="818">
        <v>144</v>
      </c>
      <c r="AL33" s="819"/>
      <c r="AM33" s="819"/>
      <c r="AN33" s="819"/>
      <c r="AO33" s="819"/>
      <c r="AP33" s="819">
        <v>2205</v>
      </c>
      <c r="AQ33" s="819"/>
      <c r="AR33" s="819"/>
      <c r="AS33" s="819"/>
      <c r="AT33" s="819"/>
      <c r="AU33" s="819">
        <v>1661</v>
      </c>
      <c r="AV33" s="819"/>
      <c r="AW33" s="819"/>
      <c r="AX33" s="819"/>
      <c r="AY33" s="819"/>
      <c r="AZ33" s="820" t="s">
        <v>533</v>
      </c>
      <c r="BA33" s="821"/>
      <c r="BB33" s="821"/>
      <c r="BC33" s="821"/>
      <c r="BD33" s="822"/>
      <c r="BE33" s="816" t="s">
        <v>535</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381</v>
      </c>
      <c r="C34" s="744"/>
      <c r="D34" s="744"/>
      <c r="E34" s="744"/>
      <c r="F34" s="744"/>
      <c r="G34" s="744"/>
      <c r="H34" s="744"/>
      <c r="I34" s="744"/>
      <c r="J34" s="744"/>
      <c r="K34" s="744"/>
      <c r="L34" s="744"/>
      <c r="M34" s="744"/>
      <c r="N34" s="744"/>
      <c r="O34" s="744"/>
      <c r="P34" s="745"/>
      <c r="Q34" s="746">
        <v>69</v>
      </c>
      <c r="R34" s="747"/>
      <c r="S34" s="747"/>
      <c r="T34" s="747"/>
      <c r="U34" s="747"/>
      <c r="V34" s="747">
        <v>67</v>
      </c>
      <c r="W34" s="747"/>
      <c r="X34" s="747"/>
      <c r="Y34" s="747"/>
      <c r="Z34" s="747"/>
      <c r="AA34" s="747">
        <v>2</v>
      </c>
      <c r="AB34" s="747"/>
      <c r="AC34" s="747"/>
      <c r="AD34" s="747"/>
      <c r="AE34" s="748"/>
      <c r="AF34" s="749">
        <v>2</v>
      </c>
      <c r="AG34" s="750"/>
      <c r="AH34" s="750"/>
      <c r="AI34" s="750"/>
      <c r="AJ34" s="751"/>
      <c r="AK34" s="818">
        <v>36</v>
      </c>
      <c r="AL34" s="819"/>
      <c r="AM34" s="819"/>
      <c r="AN34" s="819"/>
      <c r="AO34" s="819"/>
      <c r="AP34" s="819">
        <v>598</v>
      </c>
      <c r="AQ34" s="819"/>
      <c r="AR34" s="819"/>
      <c r="AS34" s="819"/>
      <c r="AT34" s="819"/>
      <c r="AU34" s="819">
        <v>494</v>
      </c>
      <c r="AV34" s="819"/>
      <c r="AW34" s="819"/>
      <c r="AX34" s="819"/>
      <c r="AY34" s="819"/>
      <c r="AZ34" s="820" t="s">
        <v>533</v>
      </c>
      <c r="BA34" s="821"/>
      <c r="BB34" s="821"/>
      <c r="BC34" s="821"/>
      <c r="BD34" s="822"/>
      <c r="BE34" s="816" t="s">
        <v>535</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3"/>
      <c r="BA35" s="823"/>
      <c r="BB35" s="823"/>
      <c r="BC35" s="823"/>
      <c r="BD35" s="823"/>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3"/>
      <c r="BA36" s="823"/>
      <c r="BB36" s="823"/>
      <c r="BC36" s="823"/>
      <c r="BD36" s="823"/>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3"/>
      <c r="BA37" s="823"/>
      <c r="BB37" s="823"/>
      <c r="BC37" s="823"/>
      <c r="BD37" s="823"/>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3"/>
      <c r="BA38" s="823"/>
      <c r="BB38" s="823"/>
      <c r="BC38" s="823"/>
      <c r="BD38" s="823"/>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3"/>
      <c r="BA39" s="823"/>
      <c r="BB39" s="823"/>
      <c r="BC39" s="823"/>
      <c r="BD39" s="823"/>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3"/>
      <c r="BA40" s="823"/>
      <c r="BB40" s="823"/>
      <c r="BC40" s="823"/>
      <c r="BD40" s="823"/>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3"/>
      <c r="BA41" s="823"/>
      <c r="BB41" s="823"/>
      <c r="BC41" s="823"/>
      <c r="BD41" s="823"/>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3"/>
      <c r="BA42" s="823"/>
      <c r="BB42" s="823"/>
      <c r="BC42" s="823"/>
      <c r="BD42" s="823"/>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3"/>
      <c r="BA43" s="823"/>
      <c r="BB43" s="823"/>
      <c r="BC43" s="823"/>
      <c r="BD43" s="823"/>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3"/>
      <c r="BA44" s="823"/>
      <c r="BB44" s="823"/>
      <c r="BC44" s="823"/>
      <c r="BD44" s="823"/>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3"/>
      <c r="BA45" s="823"/>
      <c r="BB45" s="823"/>
      <c r="BC45" s="823"/>
      <c r="BD45" s="823"/>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3"/>
      <c r="BA46" s="823"/>
      <c r="BB46" s="823"/>
      <c r="BC46" s="823"/>
      <c r="BD46" s="823"/>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3"/>
      <c r="BA47" s="823"/>
      <c r="BB47" s="823"/>
      <c r="BC47" s="823"/>
      <c r="BD47" s="823"/>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3"/>
      <c r="BA48" s="823"/>
      <c r="BB48" s="823"/>
      <c r="BC48" s="823"/>
      <c r="BD48" s="823"/>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3"/>
      <c r="BA49" s="823"/>
      <c r="BB49" s="823"/>
      <c r="BC49" s="823"/>
      <c r="BD49" s="823"/>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4"/>
      <c r="R50" s="825"/>
      <c r="S50" s="825"/>
      <c r="T50" s="825"/>
      <c r="U50" s="825"/>
      <c r="V50" s="825"/>
      <c r="W50" s="825"/>
      <c r="X50" s="825"/>
      <c r="Y50" s="825"/>
      <c r="Z50" s="825"/>
      <c r="AA50" s="825"/>
      <c r="AB50" s="825"/>
      <c r="AC50" s="825"/>
      <c r="AD50" s="825"/>
      <c r="AE50" s="826"/>
      <c r="AF50" s="749"/>
      <c r="AG50" s="750"/>
      <c r="AH50" s="750"/>
      <c r="AI50" s="750"/>
      <c r="AJ50" s="751"/>
      <c r="AK50" s="827"/>
      <c r="AL50" s="825"/>
      <c r="AM50" s="825"/>
      <c r="AN50" s="825"/>
      <c r="AO50" s="825"/>
      <c r="AP50" s="825"/>
      <c r="AQ50" s="825"/>
      <c r="AR50" s="825"/>
      <c r="AS50" s="825"/>
      <c r="AT50" s="825"/>
      <c r="AU50" s="825"/>
      <c r="AV50" s="825"/>
      <c r="AW50" s="825"/>
      <c r="AX50" s="825"/>
      <c r="AY50" s="825"/>
      <c r="AZ50" s="828"/>
      <c r="BA50" s="828"/>
      <c r="BB50" s="828"/>
      <c r="BC50" s="828"/>
      <c r="BD50" s="828"/>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4"/>
      <c r="R51" s="825"/>
      <c r="S51" s="825"/>
      <c r="T51" s="825"/>
      <c r="U51" s="825"/>
      <c r="V51" s="825"/>
      <c r="W51" s="825"/>
      <c r="X51" s="825"/>
      <c r="Y51" s="825"/>
      <c r="Z51" s="825"/>
      <c r="AA51" s="825"/>
      <c r="AB51" s="825"/>
      <c r="AC51" s="825"/>
      <c r="AD51" s="825"/>
      <c r="AE51" s="826"/>
      <c r="AF51" s="749"/>
      <c r="AG51" s="750"/>
      <c r="AH51" s="750"/>
      <c r="AI51" s="750"/>
      <c r="AJ51" s="751"/>
      <c r="AK51" s="827"/>
      <c r="AL51" s="825"/>
      <c r="AM51" s="825"/>
      <c r="AN51" s="825"/>
      <c r="AO51" s="825"/>
      <c r="AP51" s="825"/>
      <c r="AQ51" s="825"/>
      <c r="AR51" s="825"/>
      <c r="AS51" s="825"/>
      <c r="AT51" s="825"/>
      <c r="AU51" s="825"/>
      <c r="AV51" s="825"/>
      <c r="AW51" s="825"/>
      <c r="AX51" s="825"/>
      <c r="AY51" s="825"/>
      <c r="AZ51" s="828"/>
      <c r="BA51" s="828"/>
      <c r="BB51" s="828"/>
      <c r="BC51" s="828"/>
      <c r="BD51" s="828"/>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4"/>
      <c r="R52" s="825"/>
      <c r="S52" s="825"/>
      <c r="T52" s="825"/>
      <c r="U52" s="825"/>
      <c r="V52" s="825"/>
      <c r="W52" s="825"/>
      <c r="X52" s="825"/>
      <c r="Y52" s="825"/>
      <c r="Z52" s="825"/>
      <c r="AA52" s="825"/>
      <c r="AB52" s="825"/>
      <c r="AC52" s="825"/>
      <c r="AD52" s="825"/>
      <c r="AE52" s="826"/>
      <c r="AF52" s="749"/>
      <c r="AG52" s="750"/>
      <c r="AH52" s="750"/>
      <c r="AI52" s="750"/>
      <c r="AJ52" s="751"/>
      <c r="AK52" s="827"/>
      <c r="AL52" s="825"/>
      <c r="AM52" s="825"/>
      <c r="AN52" s="825"/>
      <c r="AO52" s="825"/>
      <c r="AP52" s="825"/>
      <c r="AQ52" s="825"/>
      <c r="AR52" s="825"/>
      <c r="AS52" s="825"/>
      <c r="AT52" s="825"/>
      <c r="AU52" s="825"/>
      <c r="AV52" s="825"/>
      <c r="AW52" s="825"/>
      <c r="AX52" s="825"/>
      <c r="AY52" s="825"/>
      <c r="AZ52" s="828"/>
      <c r="BA52" s="828"/>
      <c r="BB52" s="828"/>
      <c r="BC52" s="828"/>
      <c r="BD52" s="828"/>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4"/>
      <c r="R53" s="825"/>
      <c r="S53" s="825"/>
      <c r="T53" s="825"/>
      <c r="U53" s="825"/>
      <c r="V53" s="825"/>
      <c r="W53" s="825"/>
      <c r="X53" s="825"/>
      <c r="Y53" s="825"/>
      <c r="Z53" s="825"/>
      <c r="AA53" s="825"/>
      <c r="AB53" s="825"/>
      <c r="AC53" s="825"/>
      <c r="AD53" s="825"/>
      <c r="AE53" s="826"/>
      <c r="AF53" s="749"/>
      <c r="AG53" s="750"/>
      <c r="AH53" s="750"/>
      <c r="AI53" s="750"/>
      <c r="AJ53" s="751"/>
      <c r="AK53" s="827"/>
      <c r="AL53" s="825"/>
      <c r="AM53" s="825"/>
      <c r="AN53" s="825"/>
      <c r="AO53" s="825"/>
      <c r="AP53" s="825"/>
      <c r="AQ53" s="825"/>
      <c r="AR53" s="825"/>
      <c r="AS53" s="825"/>
      <c r="AT53" s="825"/>
      <c r="AU53" s="825"/>
      <c r="AV53" s="825"/>
      <c r="AW53" s="825"/>
      <c r="AX53" s="825"/>
      <c r="AY53" s="825"/>
      <c r="AZ53" s="828"/>
      <c r="BA53" s="828"/>
      <c r="BB53" s="828"/>
      <c r="BC53" s="828"/>
      <c r="BD53" s="828"/>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4"/>
      <c r="R54" s="825"/>
      <c r="S54" s="825"/>
      <c r="T54" s="825"/>
      <c r="U54" s="825"/>
      <c r="V54" s="825"/>
      <c r="W54" s="825"/>
      <c r="X54" s="825"/>
      <c r="Y54" s="825"/>
      <c r="Z54" s="825"/>
      <c r="AA54" s="825"/>
      <c r="AB54" s="825"/>
      <c r="AC54" s="825"/>
      <c r="AD54" s="825"/>
      <c r="AE54" s="826"/>
      <c r="AF54" s="749"/>
      <c r="AG54" s="750"/>
      <c r="AH54" s="750"/>
      <c r="AI54" s="750"/>
      <c r="AJ54" s="751"/>
      <c r="AK54" s="827"/>
      <c r="AL54" s="825"/>
      <c r="AM54" s="825"/>
      <c r="AN54" s="825"/>
      <c r="AO54" s="825"/>
      <c r="AP54" s="825"/>
      <c r="AQ54" s="825"/>
      <c r="AR54" s="825"/>
      <c r="AS54" s="825"/>
      <c r="AT54" s="825"/>
      <c r="AU54" s="825"/>
      <c r="AV54" s="825"/>
      <c r="AW54" s="825"/>
      <c r="AX54" s="825"/>
      <c r="AY54" s="825"/>
      <c r="AZ54" s="828"/>
      <c r="BA54" s="828"/>
      <c r="BB54" s="828"/>
      <c r="BC54" s="828"/>
      <c r="BD54" s="828"/>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4"/>
      <c r="R55" s="825"/>
      <c r="S55" s="825"/>
      <c r="T55" s="825"/>
      <c r="U55" s="825"/>
      <c r="V55" s="825"/>
      <c r="W55" s="825"/>
      <c r="X55" s="825"/>
      <c r="Y55" s="825"/>
      <c r="Z55" s="825"/>
      <c r="AA55" s="825"/>
      <c r="AB55" s="825"/>
      <c r="AC55" s="825"/>
      <c r="AD55" s="825"/>
      <c r="AE55" s="826"/>
      <c r="AF55" s="749"/>
      <c r="AG55" s="750"/>
      <c r="AH55" s="750"/>
      <c r="AI55" s="750"/>
      <c r="AJ55" s="751"/>
      <c r="AK55" s="827"/>
      <c r="AL55" s="825"/>
      <c r="AM55" s="825"/>
      <c r="AN55" s="825"/>
      <c r="AO55" s="825"/>
      <c r="AP55" s="825"/>
      <c r="AQ55" s="825"/>
      <c r="AR55" s="825"/>
      <c r="AS55" s="825"/>
      <c r="AT55" s="825"/>
      <c r="AU55" s="825"/>
      <c r="AV55" s="825"/>
      <c r="AW55" s="825"/>
      <c r="AX55" s="825"/>
      <c r="AY55" s="825"/>
      <c r="AZ55" s="828"/>
      <c r="BA55" s="828"/>
      <c r="BB55" s="828"/>
      <c r="BC55" s="828"/>
      <c r="BD55" s="828"/>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4"/>
      <c r="R56" s="825"/>
      <c r="S56" s="825"/>
      <c r="T56" s="825"/>
      <c r="U56" s="825"/>
      <c r="V56" s="825"/>
      <c r="W56" s="825"/>
      <c r="X56" s="825"/>
      <c r="Y56" s="825"/>
      <c r="Z56" s="825"/>
      <c r="AA56" s="825"/>
      <c r="AB56" s="825"/>
      <c r="AC56" s="825"/>
      <c r="AD56" s="825"/>
      <c r="AE56" s="826"/>
      <c r="AF56" s="749"/>
      <c r="AG56" s="750"/>
      <c r="AH56" s="750"/>
      <c r="AI56" s="750"/>
      <c r="AJ56" s="751"/>
      <c r="AK56" s="827"/>
      <c r="AL56" s="825"/>
      <c r="AM56" s="825"/>
      <c r="AN56" s="825"/>
      <c r="AO56" s="825"/>
      <c r="AP56" s="825"/>
      <c r="AQ56" s="825"/>
      <c r="AR56" s="825"/>
      <c r="AS56" s="825"/>
      <c r="AT56" s="825"/>
      <c r="AU56" s="825"/>
      <c r="AV56" s="825"/>
      <c r="AW56" s="825"/>
      <c r="AX56" s="825"/>
      <c r="AY56" s="825"/>
      <c r="AZ56" s="828"/>
      <c r="BA56" s="828"/>
      <c r="BB56" s="828"/>
      <c r="BC56" s="828"/>
      <c r="BD56" s="828"/>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4"/>
      <c r="R57" s="825"/>
      <c r="S57" s="825"/>
      <c r="T57" s="825"/>
      <c r="U57" s="825"/>
      <c r="V57" s="825"/>
      <c r="W57" s="825"/>
      <c r="X57" s="825"/>
      <c r="Y57" s="825"/>
      <c r="Z57" s="825"/>
      <c r="AA57" s="825"/>
      <c r="AB57" s="825"/>
      <c r="AC57" s="825"/>
      <c r="AD57" s="825"/>
      <c r="AE57" s="826"/>
      <c r="AF57" s="749"/>
      <c r="AG57" s="750"/>
      <c r="AH57" s="750"/>
      <c r="AI57" s="750"/>
      <c r="AJ57" s="751"/>
      <c r="AK57" s="827"/>
      <c r="AL57" s="825"/>
      <c r="AM57" s="825"/>
      <c r="AN57" s="825"/>
      <c r="AO57" s="825"/>
      <c r="AP57" s="825"/>
      <c r="AQ57" s="825"/>
      <c r="AR57" s="825"/>
      <c r="AS57" s="825"/>
      <c r="AT57" s="825"/>
      <c r="AU57" s="825"/>
      <c r="AV57" s="825"/>
      <c r="AW57" s="825"/>
      <c r="AX57" s="825"/>
      <c r="AY57" s="825"/>
      <c r="AZ57" s="828"/>
      <c r="BA57" s="828"/>
      <c r="BB57" s="828"/>
      <c r="BC57" s="828"/>
      <c r="BD57" s="828"/>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4"/>
      <c r="R58" s="825"/>
      <c r="S58" s="825"/>
      <c r="T58" s="825"/>
      <c r="U58" s="825"/>
      <c r="V58" s="825"/>
      <c r="W58" s="825"/>
      <c r="X58" s="825"/>
      <c r="Y58" s="825"/>
      <c r="Z58" s="825"/>
      <c r="AA58" s="825"/>
      <c r="AB58" s="825"/>
      <c r="AC58" s="825"/>
      <c r="AD58" s="825"/>
      <c r="AE58" s="826"/>
      <c r="AF58" s="749"/>
      <c r="AG58" s="750"/>
      <c r="AH58" s="750"/>
      <c r="AI58" s="750"/>
      <c r="AJ58" s="751"/>
      <c r="AK58" s="827"/>
      <c r="AL58" s="825"/>
      <c r="AM58" s="825"/>
      <c r="AN58" s="825"/>
      <c r="AO58" s="825"/>
      <c r="AP58" s="825"/>
      <c r="AQ58" s="825"/>
      <c r="AR58" s="825"/>
      <c r="AS58" s="825"/>
      <c r="AT58" s="825"/>
      <c r="AU58" s="825"/>
      <c r="AV58" s="825"/>
      <c r="AW58" s="825"/>
      <c r="AX58" s="825"/>
      <c r="AY58" s="825"/>
      <c r="AZ58" s="828"/>
      <c r="BA58" s="828"/>
      <c r="BB58" s="828"/>
      <c r="BC58" s="828"/>
      <c r="BD58" s="828"/>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4"/>
      <c r="R59" s="825"/>
      <c r="S59" s="825"/>
      <c r="T59" s="825"/>
      <c r="U59" s="825"/>
      <c r="V59" s="825"/>
      <c r="W59" s="825"/>
      <c r="X59" s="825"/>
      <c r="Y59" s="825"/>
      <c r="Z59" s="825"/>
      <c r="AA59" s="825"/>
      <c r="AB59" s="825"/>
      <c r="AC59" s="825"/>
      <c r="AD59" s="825"/>
      <c r="AE59" s="826"/>
      <c r="AF59" s="749"/>
      <c r="AG59" s="750"/>
      <c r="AH59" s="750"/>
      <c r="AI59" s="750"/>
      <c r="AJ59" s="751"/>
      <c r="AK59" s="827"/>
      <c r="AL59" s="825"/>
      <c r="AM59" s="825"/>
      <c r="AN59" s="825"/>
      <c r="AO59" s="825"/>
      <c r="AP59" s="825"/>
      <c r="AQ59" s="825"/>
      <c r="AR59" s="825"/>
      <c r="AS59" s="825"/>
      <c r="AT59" s="825"/>
      <c r="AU59" s="825"/>
      <c r="AV59" s="825"/>
      <c r="AW59" s="825"/>
      <c r="AX59" s="825"/>
      <c r="AY59" s="825"/>
      <c r="AZ59" s="828"/>
      <c r="BA59" s="828"/>
      <c r="BB59" s="828"/>
      <c r="BC59" s="828"/>
      <c r="BD59" s="828"/>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4"/>
      <c r="R60" s="825"/>
      <c r="S60" s="825"/>
      <c r="T60" s="825"/>
      <c r="U60" s="825"/>
      <c r="V60" s="825"/>
      <c r="W60" s="825"/>
      <c r="X60" s="825"/>
      <c r="Y60" s="825"/>
      <c r="Z60" s="825"/>
      <c r="AA60" s="825"/>
      <c r="AB60" s="825"/>
      <c r="AC60" s="825"/>
      <c r="AD60" s="825"/>
      <c r="AE60" s="826"/>
      <c r="AF60" s="749"/>
      <c r="AG60" s="750"/>
      <c r="AH60" s="750"/>
      <c r="AI60" s="750"/>
      <c r="AJ60" s="751"/>
      <c r="AK60" s="827"/>
      <c r="AL60" s="825"/>
      <c r="AM60" s="825"/>
      <c r="AN60" s="825"/>
      <c r="AO60" s="825"/>
      <c r="AP60" s="825"/>
      <c r="AQ60" s="825"/>
      <c r="AR60" s="825"/>
      <c r="AS60" s="825"/>
      <c r="AT60" s="825"/>
      <c r="AU60" s="825"/>
      <c r="AV60" s="825"/>
      <c r="AW60" s="825"/>
      <c r="AX60" s="825"/>
      <c r="AY60" s="825"/>
      <c r="AZ60" s="828"/>
      <c r="BA60" s="828"/>
      <c r="BB60" s="828"/>
      <c r="BC60" s="828"/>
      <c r="BD60" s="828"/>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4"/>
      <c r="R61" s="825"/>
      <c r="S61" s="825"/>
      <c r="T61" s="825"/>
      <c r="U61" s="825"/>
      <c r="V61" s="825"/>
      <c r="W61" s="825"/>
      <c r="X61" s="825"/>
      <c r="Y61" s="825"/>
      <c r="Z61" s="825"/>
      <c r="AA61" s="825"/>
      <c r="AB61" s="825"/>
      <c r="AC61" s="825"/>
      <c r="AD61" s="825"/>
      <c r="AE61" s="826"/>
      <c r="AF61" s="749"/>
      <c r="AG61" s="750"/>
      <c r="AH61" s="750"/>
      <c r="AI61" s="750"/>
      <c r="AJ61" s="751"/>
      <c r="AK61" s="827"/>
      <c r="AL61" s="825"/>
      <c r="AM61" s="825"/>
      <c r="AN61" s="825"/>
      <c r="AO61" s="825"/>
      <c r="AP61" s="825"/>
      <c r="AQ61" s="825"/>
      <c r="AR61" s="825"/>
      <c r="AS61" s="825"/>
      <c r="AT61" s="825"/>
      <c r="AU61" s="825"/>
      <c r="AV61" s="825"/>
      <c r="AW61" s="825"/>
      <c r="AX61" s="825"/>
      <c r="AY61" s="825"/>
      <c r="AZ61" s="828"/>
      <c r="BA61" s="828"/>
      <c r="BB61" s="828"/>
      <c r="BC61" s="828"/>
      <c r="BD61" s="828"/>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4"/>
      <c r="R62" s="825"/>
      <c r="S62" s="825"/>
      <c r="T62" s="825"/>
      <c r="U62" s="825"/>
      <c r="V62" s="825"/>
      <c r="W62" s="825"/>
      <c r="X62" s="825"/>
      <c r="Y62" s="825"/>
      <c r="Z62" s="825"/>
      <c r="AA62" s="825"/>
      <c r="AB62" s="825"/>
      <c r="AC62" s="825"/>
      <c r="AD62" s="825"/>
      <c r="AE62" s="826"/>
      <c r="AF62" s="749"/>
      <c r="AG62" s="750"/>
      <c r="AH62" s="750"/>
      <c r="AI62" s="750"/>
      <c r="AJ62" s="751"/>
      <c r="AK62" s="827"/>
      <c r="AL62" s="825"/>
      <c r="AM62" s="825"/>
      <c r="AN62" s="825"/>
      <c r="AO62" s="825"/>
      <c r="AP62" s="825"/>
      <c r="AQ62" s="825"/>
      <c r="AR62" s="825"/>
      <c r="AS62" s="825"/>
      <c r="AT62" s="825"/>
      <c r="AU62" s="825"/>
      <c r="AV62" s="825"/>
      <c r="AW62" s="825"/>
      <c r="AX62" s="825"/>
      <c r="AY62" s="825"/>
      <c r="AZ62" s="828"/>
      <c r="BA62" s="828"/>
      <c r="BB62" s="828"/>
      <c r="BC62" s="828"/>
      <c r="BD62" s="828"/>
      <c r="BE62" s="816"/>
      <c r="BF62" s="816"/>
      <c r="BG62" s="816"/>
      <c r="BH62" s="816"/>
      <c r="BI62" s="817"/>
      <c r="BJ62" s="836" t="s">
        <v>382</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363</v>
      </c>
      <c r="B63" s="778" t="s">
        <v>383</v>
      </c>
      <c r="C63" s="779"/>
      <c r="D63" s="779"/>
      <c r="E63" s="779"/>
      <c r="F63" s="779"/>
      <c r="G63" s="779"/>
      <c r="H63" s="779"/>
      <c r="I63" s="779"/>
      <c r="J63" s="779"/>
      <c r="K63" s="779"/>
      <c r="L63" s="779"/>
      <c r="M63" s="779"/>
      <c r="N63" s="779"/>
      <c r="O63" s="779"/>
      <c r="P63" s="780"/>
      <c r="Q63" s="829"/>
      <c r="R63" s="830"/>
      <c r="S63" s="830"/>
      <c r="T63" s="830"/>
      <c r="U63" s="830"/>
      <c r="V63" s="830"/>
      <c r="W63" s="830"/>
      <c r="X63" s="830"/>
      <c r="Y63" s="830"/>
      <c r="Z63" s="830"/>
      <c r="AA63" s="830"/>
      <c r="AB63" s="830"/>
      <c r="AC63" s="830"/>
      <c r="AD63" s="830"/>
      <c r="AE63" s="831"/>
      <c r="AF63" s="832">
        <v>399</v>
      </c>
      <c r="AG63" s="833"/>
      <c r="AH63" s="833"/>
      <c r="AI63" s="833"/>
      <c r="AJ63" s="834"/>
      <c r="AK63" s="835"/>
      <c r="AL63" s="830"/>
      <c r="AM63" s="830"/>
      <c r="AN63" s="830"/>
      <c r="AO63" s="830"/>
      <c r="AP63" s="833">
        <v>4191</v>
      </c>
      <c r="AQ63" s="833"/>
      <c r="AR63" s="833"/>
      <c r="AS63" s="833"/>
      <c r="AT63" s="833"/>
      <c r="AU63" s="833">
        <v>2415</v>
      </c>
      <c r="AV63" s="833"/>
      <c r="AW63" s="833"/>
      <c r="AX63" s="833"/>
      <c r="AY63" s="833"/>
      <c r="AZ63" s="837"/>
      <c r="BA63" s="837"/>
      <c r="BB63" s="837"/>
      <c r="BC63" s="837"/>
      <c r="BD63" s="837"/>
      <c r="BE63" s="838"/>
      <c r="BF63" s="838"/>
      <c r="BG63" s="838"/>
      <c r="BH63" s="838"/>
      <c r="BI63" s="839"/>
      <c r="BJ63" s="840" t="s">
        <v>108</v>
      </c>
      <c r="BK63" s="841"/>
      <c r="BL63" s="841"/>
      <c r="BM63" s="841"/>
      <c r="BN63" s="842"/>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385</v>
      </c>
      <c r="B66" s="729"/>
      <c r="C66" s="729"/>
      <c r="D66" s="729"/>
      <c r="E66" s="729"/>
      <c r="F66" s="729"/>
      <c r="G66" s="729"/>
      <c r="H66" s="729"/>
      <c r="I66" s="729"/>
      <c r="J66" s="729"/>
      <c r="K66" s="729"/>
      <c r="L66" s="729"/>
      <c r="M66" s="729"/>
      <c r="N66" s="729"/>
      <c r="O66" s="729"/>
      <c r="P66" s="730"/>
      <c r="Q66" s="705" t="s">
        <v>367</v>
      </c>
      <c r="R66" s="706"/>
      <c r="S66" s="706"/>
      <c r="T66" s="706"/>
      <c r="U66" s="707"/>
      <c r="V66" s="705" t="s">
        <v>368</v>
      </c>
      <c r="W66" s="706"/>
      <c r="X66" s="706"/>
      <c r="Y66" s="706"/>
      <c r="Z66" s="707"/>
      <c r="AA66" s="705" t="s">
        <v>369</v>
      </c>
      <c r="AB66" s="706"/>
      <c r="AC66" s="706"/>
      <c r="AD66" s="706"/>
      <c r="AE66" s="707"/>
      <c r="AF66" s="843" t="s">
        <v>370</v>
      </c>
      <c r="AG66" s="801"/>
      <c r="AH66" s="801"/>
      <c r="AI66" s="801"/>
      <c r="AJ66" s="844"/>
      <c r="AK66" s="705" t="s">
        <v>371</v>
      </c>
      <c r="AL66" s="729"/>
      <c r="AM66" s="729"/>
      <c r="AN66" s="729"/>
      <c r="AO66" s="730"/>
      <c r="AP66" s="705" t="s">
        <v>372</v>
      </c>
      <c r="AQ66" s="706"/>
      <c r="AR66" s="706"/>
      <c r="AS66" s="706"/>
      <c r="AT66" s="707"/>
      <c r="AU66" s="705" t="s">
        <v>386</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4"/>
      <c r="BT66" s="855"/>
      <c r="BU66" s="855"/>
      <c r="BV66" s="855"/>
      <c r="BW66" s="855"/>
      <c r="BX66" s="855"/>
      <c r="BY66" s="855"/>
      <c r="BZ66" s="855"/>
      <c r="CA66" s="855"/>
      <c r="CB66" s="855"/>
      <c r="CC66" s="855"/>
      <c r="CD66" s="855"/>
      <c r="CE66" s="855"/>
      <c r="CF66" s="855"/>
      <c r="CG66" s="856"/>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5"/>
      <c r="AG67" s="804"/>
      <c r="AH67" s="804"/>
      <c r="AI67" s="804"/>
      <c r="AJ67" s="846"/>
      <c r="AK67" s="847"/>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4"/>
      <c r="BT67" s="855"/>
      <c r="BU67" s="855"/>
      <c r="BV67" s="855"/>
      <c r="BW67" s="855"/>
      <c r="BX67" s="855"/>
      <c r="BY67" s="855"/>
      <c r="BZ67" s="855"/>
      <c r="CA67" s="855"/>
      <c r="CB67" s="855"/>
      <c r="CC67" s="855"/>
      <c r="CD67" s="855"/>
      <c r="CE67" s="855"/>
      <c r="CF67" s="855"/>
      <c r="CG67" s="856"/>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197"/>
    </row>
    <row r="68" spans="1:131" s="198" customFormat="1" ht="26.25" customHeight="1" thickTop="1">
      <c r="A68" s="209">
        <v>1</v>
      </c>
      <c r="B68" s="860" t="s">
        <v>536</v>
      </c>
      <c r="C68" s="861"/>
      <c r="D68" s="861"/>
      <c r="E68" s="861"/>
      <c r="F68" s="861"/>
      <c r="G68" s="861"/>
      <c r="H68" s="861"/>
      <c r="I68" s="861"/>
      <c r="J68" s="861"/>
      <c r="K68" s="861"/>
      <c r="L68" s="861"/>
      <c r="M68" s="861"/>
      <c r="N68" s="861"/>
      <c r="O68" s="861"/>
      <c r="P68" s="862"/>
      <c r="Q68" s="863">
        <v>2256</v>
      </c>
      <c r="R68" s="857"/>
      <c r="S68" s="857"/>
      <c r="T68" s="857"/>
      <c r="U68" s="857"/>
      <c r="V68" s="857">
        <v>2165</v>
      </c>
      <c r="W68" s="857"/>
      <c r="X68" s="857"/>
      <c r="Y68" s="857"/>
      <c r="Z68" s="857"/>
      <c r="AA68" s="857">
        <v>91</v>
      </c>
      <c r="AB68" s="857"/>
      <c r="AC68" s="857"/>
      <c r="AD68" s="857"/>
      <c r="AE68" s="857"/>
      <c r="AF68" s="857">
        <v>91</v>
      </c>
      <c r="AG68" s="857"/>
      <c r="AH68" s="857"/>
      <c r="AI68" s="857"/>
      <c r="AJ68" s="857"/>
      <c r="AK68" s="857">
        <v>175</v>
      </c>
      <c r="AL68" s="857"/>
      <c r="AM68" s="857"/>
      <c r="AN68" s="857"/>
      <c r="AO68" s="857"/>
      <c r="AP68" s="857">
        <v>508</v>
      </c>
      <c r="AQ68" s="857"/>
      <c r="AR68" s="857"/>
      <c r="AS68" s="857"/>
      <c r="AT68" s="857"/>
      <c r="AU68" s="857">
        <v>32</v>
      </c>
      <c r="AV68" s="857"/>
      <c r="AW68" s="857"/>
      <c r="AX68" s="857"/>
      <c r="AY68" s="857"/>
      <c r="AZ68" s="858"/>
      <c r="BA68" s="858"/>
      <c r="BB68" s="858"/>
      <c r="BC68" s="858"/>
      <c r="BD68" s="859"/>
      <c r="BE68" s="216"/>
      <c r="BF68" s="216"/>
      <c r="BG68" s="216"/>
      <c r="BH68" s="216"/>
      <c r="BI68" s="216"/>
      <c r="BJ68" s="216"/>
      <c r="BK68" s="216"/>
      <c r="BL68" s="216"/>
      <c r="BM68" s="216"/>
      <c r="BN68" s="216"/>
      <c r="BO68" s="216"/>
      <c r="BP68" s="216"/>
      <c r="BQ68" s="213">
        <v>62</v>
      </c>
      <c r="BR68" s="218"/>
      <c r="BS68" s="854"/>
      <c r="BT68" s="855"/>
      <c r="BU68" s="855"/>
      <c r="BV68" s="855"/>
      <c r="BW68" s="855"/>
      <c r="BX68" s="855"/>
      <c r="BY68" s="855"/>
      <c r="BZ68" s="855"/>
      <c r="CA68" s="855"/>
      <c r="CB68" s="855"/>
      <c r="CC68" s="855"/>
      <c r="CD68" s="855"/>
      <c r="CE68" s="855"/>
      <c r="CF68" s="855"/>
      <c r="CG68" s="856"/>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197"/>
    </row>
    <row r="69" spans="1:131" s="198" customFormat="1" ht="26.25" customHeight="1">
      <c r="A69" s="212">
        <v>2</v>
      </c>
      <c r="B69" s="864" t="s">
        <v>537</v>
      </c>
      <c r="C69" s="865"/>
      <c r="D69" s="865"/>
      <c r="E69" s="865"/>
      <c r="F69" s="865"/>
      <c r="G69" s="865"/>
      <c r="H69" s="865"/>
      <c r="I69" s="865"/>
      <c r="J69" s="865"/>
      <c r="K69" s="865"/>
      <c r="L69" s="865"/>
      <c r="M69" s="865"/>
      <c r="N69" s="865"/>
      <c r="O69" s="865"/>
      <c r="P69" s="866"/>
      <c r="Q69" s="867">
        <v>14682</v>
      </c>
      <c r="R69" s="819"/>
      <c r="S69" s="819"/>
      <c r="T69" s="819"/>
      <c r="U69" s="819"/>
      <c r="V69" s="819">
        <v>14274</v>
      </c>
      <c r="W69" s="819"/>
      <c r="X69" s="819"/>
      <c r="Y69" s="819"/>
      <c r="Z69" s="819"/>
      <c r="AA69" s="819">
        <v>408</v>
      </c>
      <c r="AB69" s="819"/>
      <c r="AC69" s="819"/>
      <c r="AD69" s="819"/>
      <c r="AE69" s="819"/>
      <c r="AF69" s="819">
        <v>408</v>
      </c>
      <c r="AG69" s="819"/>
      <c r="AH69" s="819"/>
      <c r="AI69" s="819"/>
      <c r="AJ69" s="819"/>
      <c r="AK69" s="819">
        <v>226</v>
      </c>
      <c r="AL69" s="819"/>
      <c r="AM69" s="819"/>
      <c r="AN69" s="819"/>
      <c r="AO69" s="819"/>
      <c r="AP69" s="819"/>
      <c r="AQ69" s="819"/>
      <c r="AR69" s="819"/>
      <c r="AS69" s="819"/>
      <c r="AT69" s="819"/>
      <c r="AU69" s="819"/>
      <c r="AV69" s="819"/>
      <c r="AW69" s="819"/>
      <c r="AX69" s="819"/>
      <c r="AY69" s="819"/>
      <c r="AZ69" s="868"/>
      <c r="BA69" s="868"/>
      <c r="BB69" s="868"/>
      <c r="BC69" s="868"/>
      <c r="BD69" s="869"/>
      <c r="BE69" s="216"/>
      <c r="BF69" s="216"/>
      <c r="BG69" s="216"/>
      <c r="BH69" s="216"/>
      <c r="BI69" s="216"/>
      <c r="BJ69" s="216"/>
      <c r="BK69" s="216"/>
      <c r="BL69" s="216"/>
      <c r="BM69" s="216"/>
      <c r="BN69" s="216"/>
      <c r="BO69" s="216"/>
      <c r="BP69" s="216"/>
      <c r="BQ69" s="213">
        <v>63</v>
      </c>
      <c r="BR69" s="218"/>
      <c r="BS69" s="854"/>
      <c r="BT69" s="855"/>
      <c r="BU69" s="855"/>
      <c r="BV69" s="855"/>
      <c r="BW69" s="855"/>
      <c r="BX69" s="855"/>
      <c r="BY69" s="855"/>
      <c r="BZ69" s="855"/>
      <c r="CA69" s="855"/>
      <c r="CB69" s="855"/>
      <c r="CC69" s="855"/>
      <c r="CD69" s="855"/>
      <c r="CE69" s="855"/>
      <c r="CF69" s="855"/>
      <c r="CG69" s="856"/>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197"/>
    </row>
    <row r="70" spans="1:131" s="198" customFormat="1" ht="26.25" customHeight="1">
      <c r="A70" s="212">
        <v>3</v>
      </c>
      <c r="B70" s="864" t="s">
        <v>538</v>
      </c>
      <c r="C70" s="865"/>
      <c r="D70" s="865"/>
      <c r="E70" s="865"/>
      <c r="F70" s="865"/>
      <c r="G70" s="865"/>
      <c r="H70" s="865"/>
      <c r="I70" s="865"/>
      <c r="J70" s="865"/>
      <c r="K70" s="865"/>
      <c r="L70" s="865"/>
      <c r="M70" s="865"/>
      <c r="N70" s="865"/>
      <c r="O70" s="865"/>
      <c r="P70" s="866"/>
      <c r="Q70" s="867">
        <v>40</v>
      </c>
      <c r="R70" s="819"/>
      <c r="S70" s="819"/>
      <c r="T70" s="819"/>
      <c r="U70" s="819"/>
      <c r="V70" s="819">
        <v>39</v>
      </c>
      <c r="W70" s="819"/>
      <c r="X70" s="819"/>
      <c r="Y70" s="819"/>
      <c r="Z70" s="819"/>
      <c r="AA70" s="819">
        <v>1</v>
      </c>
      <c r="AB70" s="819"/>
      <c r="AC70" s="819"/>
      <c r="AD70" s="819"/>
      <c r="AE70" s="819"/>
      <c r="AF70" s="819">
        <v>1</v>
      </c>
      <c r="AG70" s="819"/>
      <c r="AH70" s="819"/>
      <c r="AI70" s="819"/>
      <c r="AJ70" s="819"/>
      <c r="AK70" s="819"/>
      <c r="AL70" s="819"/>
      <c r="AM70" s="819"/>
      <c r="AN70" s="819"/>
      <c r="AO70" s="819"/>
      <c r="AP70" s="819"/>
      <c r="AQ70" s="819"/>
      <c r="AR70" s="819"/>
      <c r="AS70" s="819"/>
      <c r="AT70" s="819"/>
      <c r="AU70" s="819"/>
      <c r="AV70" s="819"/>
      <c r="AW70" s="819"/>
      <c r="AX70" s="819"/>
      <c r="AY70" s="819"/>
      <c r="AZ70" s="868"/>
      <c r="BA70" s="868"/>
      <c r="BB70" s="868"/>
      <c r="BC70" s="868"/>
      <c r="BD70" s="869"/>
      <c r="BE70" s="216"/>
      <c r="BF70" s="216"/>
      <c r="BG70" s="216"/>
      <c r="BH70" s="216"/>
      <c r="BI70" s="216"/>
      <c r="BJ70" s="216"/>
      <c r="BK70" s="216"/>
      <c r="BL70" s="216"/>
      <c r="BM70" s="216"/>
      <c r="BN70" s="216"/>
      <c r="BO70" s="216"/>
      <c r="BP70" s="216"/>
      <c r="BQ70" s="213">
        <v>64</v>
      </c>
      <c r="BR70" s="218"/>
      <c r="BS70" s="854"/>
      <c r="BT70" s="855"/>
      <c r="BU70" s="855"/>
      <c r="BV70" s="855"/>
      <c r="BW70" s="855"/>
      <c r="BX70" s="855"/>
      <c r="BY70" s="855"/>
      <c r="BZ70" s="855"/>
      <c r="CA70" s="855"/>
      <c r="CB70" s="855"/>
      <c r="CC70" s="855"/>
      <c r="CD70" s="855"/>
      <c r="CE70" s="855"/>
      <c r="CF70" s="855"/>
      <c r="CG70" s="856"/>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197"/>
    </row>
    <row r="71" spans="1:131" s="198" customFormat="1" ht="26.25" customHeight="1">
      <c r="A71" s="212">
        <v>4</v>
      </c>
      <c r="B71" s="864" t="s">
        <v>539</v>
      </c>
      <c r="C71" s="865"/>
      <c r="D71" s="865"/>
      <c r="E71" s="865"/>
      <c r="F71" s="865"/>
      <c r="G71" s="865"/>
      <c r="H71" s="865"/>
      <c r="I71" s="865"/>
      <c r="J71" s="865"/>
      <c r="K71" s="865"/>
      <c r="L71" s="865"/>
      <c r="M71" s="865"/>
      <c r="N71" s="865"/>
      <c r="O71" s="865"/>
      <c r="P71" s="866"/>
      <c r="Q71" s="867">
        <v>11885</v>
      </c>
      <c r="R71" s="819"/>
      <c r="S71" s="819"/>
      <c r="T71" s="819"/>
      <c r="U71" s="819"/>
      <c r="V71" s="819">
        <v>11403</v>
      </c>
      <c r="W71" s="819"/>
      <c r="X71" s="819"/>
      <c r="Y71" s="819"/>
      <c r="Z71" s="819"/>
      <c r="AA71" s="819">
        <v>483</v>
      </c>
      <c r="AB71" s="819"/>
      <c r="AC71" s="819"/>
      <c r="AD71" s="819"/>
      <c r="AE71" s="819"/>
      <c r="AF71" s="819">
        <v>483</v>
      </c>
      <c r="AG71" s="819"/>
      <c r="AH71" s="819"/>
      <c r="AI71" s="819"/>
      <c r="AJ71" s="819"/>
      <c r="AK71" s="819">
        <v>160</v>
      </c>
      <c r="AL71" s="819"/>
      <c r="AM71" s="819"/>
      <c r="AN71" s="819"/>
      <c r="AO71" s="819"/>
      <c r="AP71" s="819"/>
      <c r="AQ71" s="819"/>
      <c r="AR71" s="819"/>
      <c r="AS71" s="819"/>
      <c r="AT71" s="819"/>
      <c r="AU71" s="819"/>
      <c r="AV71" s="819"/>
      <c r="AW71" s="819"/>
      <c r="AX71" s="819"/>
      <c r="AY71" s="819"/>
      <c r="AZ71" s="868"/>
      <c r="BA71" s="868"/>
      <c r="BB71" s="868"/>
      <c r="BC71" s="868"/>
      <c r="BD71" s="869"/>
      <c r="BE71" s="216"/>
      <c r="BF71" s="216"/>
      <c r="BG71" s="216"/>
      <c r="BH71" s="216"/>
      <c r="BI71" s="216"/>
      <c r="BJ71" s="216"/>
      <c r="BK71" s="216"/>
      <c r="BL71" s="216"/>
      <c r="BM71" s="216"/>
      <c r="BN71" s="216"/>
      <c r="BO71" s="216"/>
      <c r="BP71" s="216"/>
      <c r="BQ71" s="213">
        <v>65</v>
      </c>
      <c r="BR71" s="218"/>
      <c r="BS71" s="854"/>
      <c r="BT71" s="855"/>
      <c r="BU71" s="855"/>
      <c r="BV71" s="855"/>
      <c r="BW71" s="855"/>
      <c r="BX71" s="855"/>
      <c r="BY71" s="855"/>
      <c r="BZ71" s="855"/>
      <c r="CA71" s="855"/>
      <c r="CB71" s="855"/>
      <c r="CC71" s="855"/>
      <c r="CD71" s="855"/>
      <c r="CE71" s="855"/>
      <c r="CF71" s="855"/>
      <c r="CG71" s="856"/>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197"/>
    </row>
    <row r="72" spans="1:131" s="198" customFormat="1" ht="26.25" customHeight="1">
      <c r="A72" s="212">
        <v>5</v>
      </c>
      <c r="B72" s="864" t="s">
        <v>540</v>
      </c>
      <c r="C72" s="865"/>
      <c r="D72" s="865"/>
      <c r="E72" s="865"/>
      <c r="F72" s="865"/>
      <c r="G72" s="865"/>
      <c r="H72" s="865"/>
      <c r="I72" s="865"/>
      <c r="J72" s="865"/>
      <c r="K72" s="865"/>
      <c r="L72" s="865"/>
      <c r="M72" s="865"/>
      <c r="N72" s="865"/>
      <c r="O72" s="865"/>
      <c r="P72" s="866"/>
      <c r="Q72" s="867">
        <v>127</v>
      </c>
      <c r="R72" s="819"/>
      <c r="S72" s="819"/>
      <c r="T72" s="819"/>
      <c r="U72" s="819"/>
      <c r="V72" s="819">
        <v>116</v>
      </c>
      <c r="W72" s="819"/>
      <c r="X72" s="819"/>
      <c r="Y72" s="819"/>
      <c r="Z72" s="819"/>
      <c r="AA72" s="819">
        <v>11</v>
      </c>
      <c r="AB72" s="819"/>
      <c r="AC72" s="819"/>
      <c r="AD72" s="819"/>
      <c r="AE72" s="819"/>
      <c r="AF72" s="819">
        <v>11</v>
      </c>
      <c r="AG72" s="819"/>
      <c r="AH72" s="819"/>
      <c r="AI72" s="819"/>
      <c r="AJ72" s="819"/>
      <c r="AK72" s="819">
        <v>15</v>
      </c>
      <c r="AL72" s="819"/>
      <c r="AM72" s="819"/>
      <c r="AN72" s="819"/>
      <c r="AO72" s="819"/>
      <c r="AP72" s="819"/>
      <c r="AQ72" s="819"/>
      <c r="AR72" s="819"/>
      <c r="AS72" s="819"/>
      <c r="AT72" s="819"/>
      <c r="AU72" s="819"/>
      <c r="AV72" s="819"/>
      <c r="AW72" s="819"/>
      <c r="AX72" s="819"/>
      <c r="AY72" s="819"/>
      <c r="AZ72" s="868"/>
      <c r="BA72" s="868"/>
      <c r="BB72" s="868"/>
      <c r="BC72" s="868"/>
      <c r="BD72" s="869"/>
      <c r="BE72" s="216"/>
      <c r="BF72" s="216"/>
      <c r="BG72" s="216"/>
      <c r="BH72" s="216"/>
      <c r="BI72" s="216"/>
      <c r="BJ72" s="216"/>
      <c r="BK72" s="216"/>
      <c r="BL72" s="216"/>
      <c r="BM72" s="216"/>
      <c r="BN72" s="216"/>
      <c r="BO72" s="216"/>
      <c r="BP72" s="216"/>
      <c r="BQ72" s="213">
        <v>66</v>
      </c>
      <c r="BR72" s="218"/>
      <c r="BS72" s="854"/>
      <c r="BT72" s="855"/>
      <c r="BU72" s="855"/>
      <c r="BV72" s="855"/>
      <c r="BW72" s="855"/>
      <c r="BX72" s="855"/>
      <c r="BY72" s="855"/>
      <c r="BZ72" s="855"/>
      <c r="CA72" s="855"/>
      <c r="CB72" s="855"/>
      <c r="CC72" s="855"/>
      <c r="CD72" s="855"/>
      <c r="CE72" s="855"/>
      <c r="CF72" s="855"/>
      <c r="CG72" s="856"/>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197"/>
    </row>
    <row r="73" spans="1:131" s="198" customFormat="1" ht="26.25" customHeight="1">
      <c r="A73" s="212">
        <v>6</v>
      </c>
      <c r="B73" s="864" t="s">
        <v>541</v>
      </c>
      <c r="C73" s="865"/>
      <c r="D73" s="865"/>
      <c r="E73" s="865"/>
      <c r="F73" s="865"/>
      <c r="G73" s="865"/>
      <c r="H73" s="865"/>
      <c r="I73" s="865"/>
      <c r="J73" s="865"/>
      <c r="K73" s="865"/>
      <c r="L73" s="865"/>
      <c r="M73" s="865"/>
      <c r="N73" s="865"/>
      <c r="O73" s="865"/>
      <c r="P73" s="866"/>
      <c r="Q73" s="867">
        <v>198</v>
      </c>
      <c r="R73" s="819"/>
      <c r="S73" s="819"/>
      <c r="T73" s="819"/>
      <c r="U73" s="819"/>
      <c r="V73" s="819">
        <v>193</v>
      </c>
      <c r="W73" s="819"/>
      <c r="X73" s="819"/>
      <c r="Y73" s="819"/>
      <c r="Z73" s="819"/>
      <c r="AA73" s="819">
        <v>5</v>
      </c>
      <c r="AB73" s="819"/>
      <c r="AC73" s="819"/>
      <c r="AD73" s="819"/>
      <c r="AE73" s="819"/>
      <c r="AF73" s="819">
        <v>5</v>
      </c>
      <c r="AG73" s="819"/>
      <c r="AH73" s="819"/>
      <c r="AI73" s="819"/>
      <c r="AJ73" s="819"/>
      <c r="AK73" s="819">
        <v>5</v>
      </c>
      <c r="AL73" s="819"/>
      <c r="AM73" s="819"/>
      <c r="AN73" s="819"/>
      <c r="AO73" s="819"/>
      <c r="AP73" s="819"/>
      <c r="AQ73" s="819"/>
      <c r="AR73" s="819"/>
      <c r="AS73" s="819"/>
      <c r="AT73" s="819"/>
      <c r="AU73" s="819"/>
      <c r="AV73" s="819"/>
      <c r="AW73" s="819"/>
      <c r="AX73" s="819"/>
      <c r="AY73" s="819"/>
      <c r="AZ73" s="868"/>
      <c r="BA73" s="868"/>
      <c r="BB73" s="868"/>
      <c r="BC73" s="868"/>
      <c r="BD73" s="869"/>
      <c r="BE73" s="216"/>
      <c r="BF73" s="216"/>
      <c r="BG73" s="216"/>
      <c r="BH73" s="216"/>
      <c r="BI73" s="216"/>
      <c r="BJ73" s="216"/>
      <c r="BK73" s="216"/>
      <c r="BL73" s="216"/>
      <c r="BM73" s="216"/>
      <c r="BN73" s="216"/>
      <c r="BO73" s="216"/>
      <c r="BP73" s="216"/>
      <c r="BQ73" s="213">
        <v>67</v>
      </c>
      <c r="BR73" s="218"/>
      <c r="BS73" s="854"/>
      <c r="BT73" s="855"/>
      <c r="BU73" s="855"/>
      <c r="BV73" s="855"/>
      <c r="BW73" s="855"/>
      <c r="BX73" s="855"/>
      <c r="BY73" s="855"/>
      <c r="BZ73" s="855"/>
      <c r="CA73" s="855"/>
      <c r="CB73" s="855"/>
      <c r="CC73" s="855"/>
      <c r="CD73" s="855"/>
      <c r="CE73" s="855"/>
      <c r="CF73" s="855"/>
      <c r="CG73" s="856"/>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197"/>
    </row>
    <row r="74" spans="1:131" s="198" customFormat="1" ht="26.25" customHeight="1">
      <c r="A74" s="212">
        <v>7</v>
      </c>
      <c r="B74" s="864" t="s">
        <v>542</v>
      </c>
      <c r="C74" s="865"/>
      <c r="D74" s="865"/>
      <c r="E74" s="865"/>
      <c r="F74" s="865"/>
      <c r="G74" s="865"/>
      <c r="H74" s="865"/>
      <c r="I74" s="865"/>
      <c r="J74" s="865"/>
      <c r="K74" s="865"/>
      <c r="L74" s="865"/>
      <c r="M74" s="865"/>
      <c r="N74" s="865"/>
      <c r="O74" s="865"/>
      <c r="P74" s="866"/>
      <c r="Q74" s="867">
        <v>162475</v>
      </c>
      <c r="R74" s="819"/>
      <c r="S74" s="819"/>
      <c r="T74" s="819"/>
      <c r="U74" s="819"/>
      <c r="V74" s="819">
        <v>156631</v>
      </c>
      <c r="W74" s="819"/>
      <c r="X74" s="819"/>
      <c r="Y74" s="819"/>
      <c r="Z74" s="819"/>
      <c r="AA74" s="819">
        <v>5844</v>
      </c>
      <c r="AB74" s="819"/>
      <c r="AC74" s="819"/>
      <c r="AD74" s="819"/>
      <c r="AE74" s="819"/>
      <c r="AF74" s="819">
        <v>5844</v>
      </c>
      <c r="AG74" s="819"/>
      <c r="AH74" s="819"/>
      <c r="AI74" s="819"/>
      <c r="AJ74" s="819"/>
      <c r="AK74" s="819">
        <v>183</v>
      </c>
      <c r="AL74" s="819"/>
      <c r="AM74" s="819"/>
      <c r="AN74" s="819"/>
      <c r="AO74" s="819"/>
      <c r="AP74" s="819"/>
      <c r="AQ74" s="819"/>
      <c r="AR74" s="819"/>
      <c r="AS74" s="819"/>
      <c r="AT74" s="819"/>
      <c r="AU74" s="819"/>
      <c r="AV74" s="819"/>
      <c r="AW74" s="819"/>
      <c r="AX74" s="819"/>
      <c r="AY74" s="819"/>
      <c r="AZ74" s="868"/>
      <c r="BA74" s="868"/>
      <c r="BB74" s="868"/>
      <c r="BC74" s="868"/>
      <c r="BD74" s="869"/>
      <c r="BE74" s="216"/>
      <c r="BF74" s="216"/>
      <c r="BG74" s="216"/>
      <c r="BH74" s="216"/>
      <c r="BI74" s="216"/>
      <c r="BJ74" s="216"/>
      <c r="BK74" s="216"/>
      <c r="BL74" s="216"/>
      <c r="BM74" s="216"/>
      <c r="BN74" s="216"/>
      <c r="BO74" s="216"/>
      <c r="BP74" s="216"/>
      <c r="BQ74" s="213">
        <v>68</v>
      </c>
      <c r="BR74" s="218"/>
      <c r="BS74" s="854"/>
      <c r="BT74" s="855"/>
      <c r="BU74" s="855"/>
      <c r="BV74" s="855"/>
      <c r="BW74" s="855"/>
      <c r="BX74" s="855"/>
      <c r="BY74" s="855"/>
      <c r="BZ74" s="855"/>
      <c r="CA74" s="855"/>
      <c r="CB74" s="855"/>
      <c r="CC74" s="855"/>
      <c r="CD74" s="855"/>
      <c r="CE74" s="855"/>
      <c r="CF74" s="855"/>
      <c r="CG74" s="856"/>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197"/>
    </row>
    <row r="75" spans="1:131" s="198" customFormat="1" ht="26.25" customHeight="1">
      <c r="A75" s="212">
        <v>8</v>
      </c>
      <c r="B75" s="864"/>
      <c r="C75" s="865"/>
      <c r="D75" s="865"/>
      <c r="E75" s="865"/>
      <c r="F75" s="865"/>
      <c r="G75" s="865"/>
      <c r="H75" s="865"/>
      <c r="I75" s="865"/>
      <c r="J75" s="865"/>
      <c r="K75" s="865"/>
      <c r="L75" s="865"/>
      <c r="M75" s="865"/>
      <c r="N75" s="865"/>
      <c r="O75" s="865"/>
      <c r="P75" s="866"/>
      <c r="Q75" s="870"/>
      <c r="R75" s="871"/>
      <c r="S75" s="871"/>
      <c r="T75" s="871"/>
      <c r="U75" s="818"/>
      <c r="V75" s="872"/>
      <c r="W75" s="871"/>
      <c r="X75" s="871"/>
      <c r="Y75" s="871"/>
      <c r="Z75" s="818"/>
      <c r="AA75" s="872"/>
      <c r="AB75" s="871"/>
      <c r="AC75" s="871"/>
      <c r="AD75" s="871"/>
      <c r="AE75" s="818"/>
      <c r="AF75" s="872"/>
      <c r="AG75" s="871"/>
      <c r="AH75" s="871"/>
      <c r="AI75" s="871"/>
      <c r="AJ75" s="818"/>
      <c r="AK75" s="872"/>
      <c r="AL75" s="871"/>
      <c r="AM75" s="871"/>
      <c r="AN75" s="871"/>
      <c r="AO75" s="818"/>
      <c r="AP75" s="872"/>
      <c r="AQ75" s="871"/>
      <c r="AR75" s="871"/>
      <c r="AS75" s="871"/>
      <c r="AT75" s="818"/>
      <c r="AU75" s="872"/>
      <c r="AV75" s="871"/>
      <c r="AW75" s="871"/>
      <c r="AX75" s="871"/>
      <c r="AY75" s="818"/>
      <c r="AZ75" s="868"/>
      <c r="BA75" s="868"/>
      <c r="BB75" s="868"/>
      <c r="BC75" s="868"/>
      <c r="BD75" s="869"/>
      <c r="BE75" s="216"/>
      <c r="BF75" s="216"/>
      <c r="BG75" s="216"/>
      <c r="BH75" s="216"/>
      <c r="BI75" s="216"/>
      <c r="BJ75" s="216"/>
      <c r="BK75" s="216"/>
      <c r="BL75" s="216"/>
      <c r="BM75" s="216"/>
      <c r="BN75" s="216"/>
      <c r="BO75" s="216"/>
      <c r="BP75" s="216"/>
      <c r="BQ75" s="213">
        <v>69</v>
      </c>
      <c r="BR75" s="218"/>
      <c r="BS75" s="854"/>
      <c r="BT75" s="855"/>
      <c r="BU75" s="855"/>
      <c r="BV75" s="855"/>
      <c r="BW75" s="855"/>
      <c r="BX75" s="855"/>
      <c r="BY75" s="855"/>
      <c r="BZ75" s="855"/>
      <c r="CA75" s="855"/>
      <c r="CB75" s="855"/>
      <c r="CC75" s="855"/>
      <c r="CD75" s="855"/>
      <c r="CE75" s="855"/>
      <c r="CF75" s="855"/>
      <c r="CG75" s="856"/>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197"/>
    </row>
    <row r="76" spans="1:131" s="198" customFormat="1" ht="26.25" customHeight="1">
      <c r="A76" s="212">
        <v>9</v>
      </c>
      <c r="B76" s="864"/>
      <c r="C76" s="865"/>
      <c r="D76" s="865"/>
      <c r="E76" s="865"/>
      <c r="F76" s="865"/>
      <c r="G76" s="865"/>
      <c r="H76" s="865"/>
      <c r="I76" s="865"/>
      <c r="J76" s="865"/>
      <c r="K76" s="865"/>
      <c r="L76" s="865"/>
      <c r="M76" s="865"/>
      <c r="N76" s="865"/>
      <c r="O76" s="865"/>
      <c r="P76" s="866"/>
      <c r="Q76" s="870"/>
      <c r="R76" s="871"/>
      <c r="S76" s="871"/>
      <c r="T76" s="871"/>
      <c r="U76" s="818"/>
      <c r="V76" s="872"/>
      <c r="W76" s="871"/>
      <c r="X76" s="871"/>
      <c r="Y76" s="871"/>
      <c r="Z76" s="818"/>
      <c r="AA76" s="872"/>
      <c r="AB76" s="871"/>
      <c r="AC76" s="871"/>
      <c r="AD76" s="871"/>
      <c r="AE76" s="818"/>
      <c r="AF76" s="872"/>
      <c r="AG76" s="871"/>
      <c r="AH76" s="871"/>
      <c r="AI76" s="871"/>
      <c r="AJ76" s="818"/>
      <c r="AK76" s="872"/>
      <c r="AL76" s="871"/>
      <c r="AM76" s="871"/>
      <c r="AN76" s="871"/>
      <c r="AO76" s="818"/>
      <c r="AP76" s="872"/>
      <c r="AQ76" s="871"/>
      <c r="AR76" s="871"/>
      <c r="AS76" s="871"/>
      <c r="AT76" s="818"/>
      <c r="AU76" s="872"/>
      <c r="AV76" s="871"/>
      <c r="AW76" s="871"/>
      <c r="AX76" s="871"/>
      <c r="AY76" s="818"/>
      <c r="AZ76" s="868"/>
      <c r="BA76" s="868"/>
      <c r="BB76" s="868"/>
      <c r="BC76" s="868"/>
      <c r="BD76" s="869"/>
      <c r="BE76" s="216"/>
      <c r="BF76" s="216"/>
      <c r="BG76" s="216"/>
      <c r="BH76" s="216"/>
      <c r="BI76" s="216"/>
      <c r="BJ76" s="216"/>
      <c r="BK76" s="216"/>
      <c r="BL76" s="216"/>
      <c r="BM76" s="216"/>
      <c r="BN76" s="216"/>
      <c r="BO76" s="216"/>
      <c r="BP76" s="216"/>
      <c r="BQ76" s="213">
        <v>70</v>
      </c>
      <c r="BR76" s="218"/>
      <c r="BS76" s="854"/>
      <c r="BT76" s="855"/>
      <c r="BU76" s="855"/>
      <c r="BV76" s="855"/>
      <c r="BW76" s="855"/>
      <c r="BX76" s="855"/>
      <c r="BY76" s="855"/>
      <c r="BZ76" s="855"/>
      <c r="CA76" s="855"/>
      <c r="CB76" s="855"/>
      <c r="CC76" s="855"/>
      <c r="CD76" s="855"/>
      <c r="CE76" s="855"/>
      <c r="CF76" s="855"/>
      <c r="CG76" s="856"/>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197"/>
    </row>
    <row r="77" spans="1:131" s="198" customFormat="1" ht="26.25" customHeight="1">
      <c r="A77" s="212">
        <v>10</v>
      </c>
      <c r="B77" s="864"/>
      <c r="C77" s="865"/>
      <c r="D77" s="865"/>
      <c r="E77" s="865"/>
      <c r="F77" s="865"/>
      <c r="G77" s="865"/>
      <c r="H77" s="865"/>
      <c r="I77" s="865"/>
      <c r="J77" s="865"/>
      <c r="K77" s="865"/>
      <c r="L77" s="865"/>
      <c r="M77" s="865"/>
      <c r="N77" s="865"/>
      <c r="O77" s="865"/>
      <c r="P77" s="866"/>
      <c r="Q77" s="870"/>
      <c r="R77" s="871"/>
      <c r="S77" s="871"/>
      <c r="T77" s="871"/>
      <c r="U77" s="818"/>
      <c r="V77" s="872"/>
      <c r="W77" s="871"/>
      <c r="X77" s="871"/>
      <c r="Y77" s="871"/>
      <c r="Z77" s="818"/>
      <c r="AA77" s="872"/>
      <c r="AB77" s="871"/>
      <c r="AC77" s="871"/>
      <c r="AD77" s="871"/>
      <c r="AE77" s="818"/>
      <c r="AF77" s="872"/>
      <c r="AG77" s="871"/>
      <c r="AH77" s="871"/>
      <c r="AI77" s="871"/>
      <c r="AJ77" s="818"/>
      <c r="AK77" s="872"/>
      <c r="AL77" s="871"/>
      <c r="AM77" s="871"/>
      <c r="AN77" s="871"/>
      <c r="AO77" s="818"/>
      <c r="AP77" s="872"/>
      <c r="AQ77" s="871"/>
      <c r="AR77" s="871"/>
      <c r="AS77" s="871"/>
      <c r="AT77" s="818"/>
      <c r="AU77" s="872"/>
      <c r="AV77" s="871"/>
      <c r="AW77" s="871"/>
      <c r="AX77" s="871"/>
      <c r="AY77" s="818"/>
      <c r="AZ77" s="868"/>
      <c r="BA77" s="868"/>
      <c r="BB77" s="868"/>
      <c r="BC77" s="868"/>
      <c r="BD77" s="869"/>
      <c r="BE77" s="216"/>
      <c r="BF77" s="216"/>
      <c r="BG77" s="216"/>
      <c r="BH77" s="216"/>
      <c r="BI77" s="216"/>
      <c r="BJ77" s="216"/>
      <c r="BK77" s="216"/>
      <c r="BL77" s="216"/>
      <c r="BM77" s="216"/>
      <c r="BN77" s="216"/>
      <c r="BO77" s="216"/>
      <c r="BP77" s="216"/>
      <c r="BQ77" s="213">
        <v>71</v>
      </c>
      <c r="BR77" s="218"/>
      <c r="BS77" s="854"/>
      <c r="BT77" s="855"/>
      <c r="BU77" s="855"/>
      <c r="BV77" s="855"/>
      <c r="BW77" s="855"/>
      <c r="BX77" s="855"/>
      <c r="BY77" s="855"/>
      <c r="BZ77" s="855"/>
      <c r="CA77" s="855"/>
      <c r="CB77" s="855"/>
      <c r="CC77" s="855"/>
      <c r="CD77" s="855"/>
      <c r="CE77" s="855"/>
      <c r="CF77" s="855"/>
      <c r="CG77" s="856"/>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197"/>
    </row>
    <row r="78" spans="1:131" s="198" customFormat="1" ht="26.25" customHeight="1">
      <c r="A78" s="212">
        <v>11</v>
      </c>
      <c r="B78" s="864"/>
      <c r="C78" s="865"/>
      <c r="D78" s="865"/>
      <c r="E78" s="865"/>
      <c r="F78" s="865"/>
      <c r="G78" s="865"/>
      <c r="H78" s="865"/>
      <c r="I78" s="865"/>
      <c r="J78" s="865"/>
      <c r="K78" s="865"/>
      <c r="L78" s="865"/>
      <c r="M78" s="865"/>
      <c r="N78" s="865"/>
      <c r="O78" s="865"/>
      <c r="P78" s="866"/>
      <c r="Q78" s="867"/>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8"/>
      <c r="BA78" s="868"/>
      <c r="BB78" s="868"/>
      <c r="BC78" s="868"/>
      <c r="BD78" s="869"/>
      <c r="BE78" s="216"/>
      <c r="BF78" s="216"/>
      <c r="BG78" s="216"/>
      <c r="BH78" s="216"/>
      <c r="BI78" s="216"/>
      <c r="BJ78" s="219"/>
      <c r="BK78" s="219"/>
      <c r="BL78" s="219"/>
      <c r="BM78" s="219"/>
      <c r="BN78" s="219"/>
      <c r="BO78" s="216"/>
      <c r="BP78" s="216"/>
      <c r="BQ78" s="213">
        <v>72</v>
      </c>
      <c r="BR78" s="218"/>
      <c r="BS78" s="854"/>
      <c r="BT78" s="855"/>
      <c r="BU78" s="855"/>
      <c r="BV78" s="855"/>
      <c r="BW78" s="855"/>
      <c r="BX78" s="855"/>
      <c r="BY78" s="855"/>
      <c r="BZ78" s="855"/>
      <c r="CA78" s="855"/>
      <c r="CB78" s="855"/>
      <c r="CC78" s="855"/>
      <c r="CD78" s="855"/>
      <c r="CE78" s="855"/>
      <c r="CF78" s="855"/>
      <c r="CG78" s="856"/>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197"/>
    </row>
    <row r="79" spans="1:131" s="198" customFormat="1" ht="26.25" customHeight="1">
      <c r="A79" s="212">
        <v>12</v>
      </c>
      <c r="B79" s="864"/>
      <c r="C79" s="865"/>
      <c r="D79" s="865"/>
      <c r="E79" s="865"/>
      <c r="F79" s="865"/>
      <c r="G79" s="865"/>
      <c r="H79" s="865"/>
      <c r="I79" s="865"/>
      <c r="J79" s="865"/>
      <c r="K79" s="865"/>
      <c r="L79" s="865"/>
      <c r="M79" s="865"/>
      <c r="N79" s="865"/>
      <c r="O79" s="865"/>
      <c r="P79" s="866"/>
      <c r="Q79" s="867"/>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8"/>
      <c r="BA79" s="868"/>
      <c r="BB79" s="868"/>
      <c r="BC79" s="868"/>
      <c r="BD79" s="869"/>
      <c r="BE79" s="216"/>
      <c r="BF79" s="216"/>
      <c r="BG79" s="216"/>
      <c r="BH79" s="216"/>
      <c r="BI79" s="216"/>
      <c r="BJ79" s="219"/>
      <c r="BK79" s="219"/>
      <c r="BL79" s="219"/>
      <c r="BM79" s="219"/>
      <c r="BN79" s="219"/>
      <c r="BO79" s="216"/>
      <c r="BP79" s="216"/>
      <c r="BQ79" s="213">
        <v>73</v>
      </c>
      <c r="BR79" s="218"/>
      <c r="BS79" s="854"/>
      <c r="BT79" s="855"/>
      <c r="BU79" s="855"/>
      <c r="BV79" s="855"/>
      <c r="BW79" s="855"/>
      <c r="BX79" s="855"/>
      <c r="BY79" s="855"/>
      <c r="BZ79" s="855"/>
      <c r="CA79" s="855"/>
      <c r="CB79" s="855"/>
      <c r="CC79" s="855"/>
      <c r="CD79" s="855"/>
      <c r="CE79" s="855"/>
      <c r="CF79" s="855"/>
      <c r="CG79" s="856"/>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197"/>
    </row>
    <row r="80" spans="1:131" s="198" customFormat="1" ht="26.25" customHeight="1">
      <c r="A80" s="212">
        <v>13</v>
      </c>
      <c r="B80" s="864"/>
      <c r="C80" s="865"/>
      <c r="D80" s="865"/>
      <c r="E80" s="865"/>
      <c r="F80" s="865"/>
      <c r="G80" s="865"/>
      <c r="H80" s="865"/>
      <c r="I80" s="865"/>
      <c r="J80" s="865"/>
      <c r="K80" s="865"/>
      <c r="L80" s="865"/>
      <c r="M80" s="865"/>
      <c r="N80" s="865"/>
      <c r="O80" s="865"/>
      <c r="P80" s="866"/>
      <c r="Q80" s="867"/>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8"/>
      <c r="BA80" s="868"/>
      <c r="BB80" s="868"/>
      <c r="BC80" s="868"/>
      <c r="BD80" s="869"/>
      <c r="BE80" s="216"/>
      <c r="BF80" s="216"/>
      <c r="BG80" s="216"/>
      <c r="BH80" s="216"/>
      <c r="BI80" s="216"/>
      <c r="BJ80" s="216"/>
      <c r="BK80" s="216"/>
      <c r="BL80" s="216"/>
      <c r="BM80" s="216"/>
      <c r="BN80" s="216"/>
      <c r="BO80" s="216"/>
      <c r="BP80" s="216"/>
      <c r="BQ80" s="213">
        <v>74</v>
      </c>
      <c r="BR80" s="218"/>
      <c r="BS80" s="854"/>
      <c r="BT80" s="855"/>
      <c r="BU80" s="855"/>
      <c r="BV80" s="855"/>
      <c r="BW80" s="855"/>
      <c r="BX80" s="855"/>
      <c r="BY80" s="855"/>
      <c r="BZ80" s="855"/>
      <c r="CA80" s="855"/>
      <c r="CB80" s="855"/>
      <c r="CC80" s="855"/>
      <c r="CD80" s="855"/>
      <c r="CE80" s="855"/>
      <c r="CF80" s="855"/>
      <c r="CG80" s="856"/>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197"/>
    </row>
    <row r="81" spans="1:131" s="198" customFormat="1" ht="26.25" customHeight="1">
      <c r="A81" s="212">
        <v>14</v>
      </c>
      <c r="B81" s="864"/>
      <c r="C81" s="865"/>
      <c r="D81" s="865"/>
      <c r="E81" s="865"/>
      <c r="F81" s="865"/>
      <c r="G81" s="865"/>
      <c r="H81" s="865"/>
      <c r="I81" s="865"/>
      <c r="J81" s="865"/>
      <c r="K81" s="865"/>
      <c r="L81" s="865"/>
      <c r="M81" s="865"/>
      <c r="N81" s="865"/>
      <c r="O81" s="865"/>
      <c r="P81" s="866"/>
      <c r="Q81" s="867"/>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8"/>
      <c r="BA81" s="868"/>
      <c r="BB81" s="868"/>
      <c r="BC81" s="868"/>
      <c r="BD81" s="869"/>
      <c r="BE81" s="216"/>
      <c r="BF81" s="216"/>
      <c r="BG81" s="216"/>
      <c r="BH81" s="216"/>
      <c r="BI81" s="216"/>
      <c r="BJ81" s="216"/>
      <c r="BK81" s="216"/>
      <c r="BL81" s="216"/>
      <c r="BM81" s="216"/>
      <c r="BN81" s="216"/>
      <c r="BO81" s="216"/>
      <c r="BP81" s="216"/>
      <c r="BQ81" s="213">
        <v>75</v>
      </c>
      <c r="BR81" s="218"/>
      <c r="BS81" s="854"/>
      <c r="BT81" s="855"/>
      <c r="BU81" s="855"/>
      <c r="BV81" s="855"/>
      <c r="BW81" s="855"/>
      <c r="BX81" s="855"/>
      <c r="BY81" s="855"/>
      <c r="BZ81" s="855"/>
      <c r="CA81" s="855"/>
      <c r="CB81" s="855"/>
      <c r="CC81" s="855"/>
      <c r="CD81" s="855"/>
      <c r="CE81" s="855"/>
      <c r="CF81" s="855"/>
      <c r="CG81" s="856"/>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197"/>
    </row>
    <row r="82" spans="1:131" s="198" customFormat="1" ht="26.25" customHeight="1">
      <c r="A82" s="212">
        <v>15</v>
      </c>
      <c r="B82" s="864"/>
      <c r="C82" s="865"/>
      <c r="D82" s="865"/>
      <c r="E82" s="865"/>
      <c r="F82" s="865"/>
      <c r="G82" s="865"/>
      <c r="H82" s="865"/>
      <c r="I82" s="865"/>
      <c r="J82" s="865"/>
      <c r="K82" s="865"/>
      <c r="L82" s="865"/>
      <c r="M82" s="865"/>
      <c r="N82" s="865"/>
      <c r="O82" s="865"/>
      <c r="P82" s="866"/>
      <c r="Q82" s="867"/>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8"/>
      <c r="BA82" s="868"/>
      <c r="BB82" s="868"/>
      <c r="BC82" s="868"/>
      <c r="BD82" s="869"/>
      <c r="BE82" s="216"/>
      <c r="BF82" s="216"/>
      <c r="BG82" s="216"/>
      <c r="BH82" s="216"/>
      <c r="BI82" s="216"/>
      <c r="BJ82" s="216"/>
      <c r="BK82" s="216"/>
      <c r="BL82" s="216"/>
      <c r="BM82" s="216"/>
      <c r="BN82" s="216"/>
      <c r="BO82" s="216"/>
      <c r="BP82" s="216"/>
      <c r="BQ82" s="213">
        <v>76</v>
      </c>
      <c r="BR82" s="218"/>
      <c r="BS82" s="854"/>
      <c r="BT82" s="855"/>
      <c r="BU82" s="855"/>
      <c r="BV82" s="855"/>
      <c r="BW82" s="855"/>
      <c r="BX82" s="855"/>
      <c r="BY82" s="855"/>
      <c r="BZ82" s="855"/>
      <c r="CA82" s="855"/>
      <c r="CB82" s="855"/>
      <c r="CC82" s="855"/>
      <c r="CD82" s="855"/>
      <c r="CE82" s="855"/>
      <c r="CF82" s="855"/>
      <c r="CG82" s="856"/>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197"/>
    </row>
    <row r="83" spans="1:131" s="198" customFormat="1" ht="26.25" customHeight="1">
      <c r="A83" s="212">
        <v>16</v>
      </c>
      <c r="B83" s="864"/>
      <c r="C83" s="865"/>
      <c r="D83" s="865"/>
      <c r="E83" s="865"/>
      <c r="F83" s="865"/>
      <c r="G83" s="865"/>
      <c r="H83" s="865"/>
      <c r="I83" s="865"/>
      <c r="J83" s="865"/>
      <c r="K83" s="865"/>
      <c r="L83" s="865"/>
      <c r="M83" s="865"/>
      <c r="N83" s="865"/>
      <c r="O83" s="865"/>
      <c r="P83" s="866"/>
      <c r="Q83" s="867"/>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8"/>
      <c r="BA83" s="868"/>
      <c r="BB83" s="868"/>
      <c r="BC83" s="868"/>
      <c r="BD83" s="869"/>
      <c r="BE83" s="216"/>
      <c r="BF83" s="216"/>
      <c r="BG83" s="216"/>
      <c r="BH83" s="216"/>
      <c r="BI83" s="216"/>
      <c r="BJ83" s="216"/>
      <c r="BK83" s="216"/>
      <c r="BL83" s="216"/>
      <c r="BM83" s="216"/>
      <c r="BN83" s="216"/>
      <c r="BO83" s="216"/>
      <c r="BP83" s="216"/>
      <c r="BQ83" s="213">
        <v>77</v>
      </c>
      <c r="BR83" s="218"/>
      <c r="BS83" s="854"/>
      <c r="BT83" s="855"/>
      <c r="BU83" s="855"/>
      <c r="BV83" s="855"/>
      <c r="BW83" s="855"/>
      <c r="BX83" s="855"/>
      <c r="BY83" s="855"/>
      <c r="BZ83" s="855"/>
      <c r="CA83" s="855"/>
      <c r="CB83" s="855"/>
      <c r="CC83" s="855"/>
      <c r="CD83" s="855"/>
      <c r="CE83" s="855"/>
      <c r="CF83" s="855"/>
      <c r="CG83" s="856"/>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197"/>
    </row>
    <row r="84" spans="1:131" s="198" customFormat="1" ht="26.25" customHeight="1">
      <c r="A84" s="212">
        <v>17</v>
      </c>
      <c r="B84" s="864"/>
      <c r="C84" s="865"/>
      <c r="D84" s="865"/>
      <c r="E84" s="865"/>
      <c r="F84" s="865"/>
      <c r="G84" s="865"/>
      <c r="H84" s="865"/>
      <c r="I84" s="865"/>
      <c r="J84" s="865"/>
      <c r="K84" s="865"/>
      <c r="L84" s="865"/>
      <c r="M84" s="865"/>
      <c r="N84" s="865"/>
      <c r="O84" s="865"/>
      <c r="P84" s="866"/>
      <c r="Q84" s="867"/>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8"/>
      <c r="BA84" s="868"/>
      <c r="BB84" s="868"/>
      <c r="BC84" s="868"/>
      <c r="BD84" s="869"/>
      <c r="BE84" s="216"/>
      <c r="BF84" s="216"/>
      <c r="BG84" s="216"/>
      <c r="BH84" s="216"/>
      <c r="BI84" s="216"/>
      <c r="BJ84" s="216"/>
      <c r="BK84" s="216"/>
      <c r="BL84" s="216"/>
      <c r="BM84" s="216"/>
      <c r="BN84" s="216"/>
      <c r="BO84" s="216"/>
      <c r="BP84" s="216"/>
      <c r="BQ84" s="213">
        <v>78</v>
      </c>
      <c r="BR84" s="218"/>
      <c r="BS84" s="854"/>
      <c r="BT84" s="855"/>
      <c r="BU84" s="855"/>
      <c r="BV84" s="855"/>
      <c r="BW84" s="855"/>
      <c r="BX84" s="855"/>
      <c r="BY84" s="855"/>
      <c r="BZ84" s="855"/>
      <c r="CA84" s="855"/>
      <c r="CB84" s="855"/>
      <c r="CC84" s="855"/>
      <c r="CD84" s="855"/>
      <c r="CE84" s="855"/>
      <c r="CF84" s="855"/>
      <c r="CG84" s="856"/>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197"/>
    </row>
    <row r="85" spans="1:131" s="198" customFormat="1" ht="26.25" customHeight="1">
      <c r="A85" s="212">
        <v>18</v>
      </c>
      <c r="B85" s="864"/>
      <c r="C85" s="865"/>
      <c r="D85" s="865"/>
      <c r="E85" s="865"/>
      <c r="F85" s="865"/>
      <c r="G85" s="865"/>
      <c r="H85" s="865"/>
      <c r="I85" s="865"/>
      <c r="J85" s="865"/>
      <c r="K85" s="865"/>
      <c r="L85" s="865"/>
      <c r="M85" s="865"/>
      <c r="N85" s="865"/>
      <c r="O85" s="865"/>
      <c r="P85" s="866"/>
      <c r="Q85" s="867"/>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8"/>
      <c r="BA85" s="868"/>
      <c r="BB85" s="868"/>
      <c r="BC85" s="868"/>
      <c r="BD85" s="869"/>
      <c r="BE85" s="216"/>
      <c r="BF85" s="216"/>
      <c r="BG85" s="216"/>
      <c r="BH85" s="216"/>
      <c r="BI85" s="216"/>
      <c r="BJ85" s="216"/>
      <c r="BK85" s="216"/>
      <c r="BL85" s="216"/>
      <c r="BM85" s="216"/>
      <c r="BN85" s="216"/>
      <c r="BO85" s="216"/>
      <c r="BP85" s="216"/>
      <c r="BQ85" s="213">
        <v>79</v>
      </c>
      <c r="BR85" s="218"/>
      <c r="BS85" s="854"/>
      <c r="BT85" s="855"/>
      <c r="BU85" s="855"/>
      <c r="BV85" s="855"/>
      <c r="BW85" s="855"/>
      <c r="BX85" s="855"/>
      <c r="BY85" s="855"/>
      <c r="BZ85" s="855"/>
      <c r="CA85" s="855"/>
      <c r="CB85" s="855"/>
      <c r="CC85" s="855"/>
      <c r="CD85" s="855"/>
      <c r="CE85" s="855"/>
      <c r="CF85" s="855"/>
      <c r="CG85" s="856"/>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197"/>
    </row>
    <row r="86" spans="1:131" s="198" customFormat="1" ht="26.25" customHeight="1">
      <c r="A86" s="212">
        <v>19</v>
      </c>
      <c r="B86" s="864"/>
      <c r="C86" s="865"/>
      <c r="D86" s="865"/>
      <c r="E86" s="865"/>
      <c r="F86" s="865"/>
      <c r="G86" s="865"/>
      <c r="H86" s="865"/>
      <c r="I86" s="865"/>
      <c r="J86" s="865"/>
      <c r="K86" s="865"/>
      <c r="L86" s="865"/>
      <c r="M86" s="865"/>
      <c r="N86" s="865"/>
      <c r="O86" s="865"/>
      <c r="P86" s="866"/>
      <c r="Q86" s="867"/>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8"/>
      <c r="BA86" s="868"/>
      <c r="BB86" s="868"/>
      <c r="BC86" s="868"/>
      <c r="BD86" s="869"/>
      <c r="BE86" s="216"/>
      <c r="BF86" s="216"/>
      <c r="BG86" s="216"/>
      <c r="BH86" s="216"/>
      <c r="BI86" s="216"/>
      <c r="BJ86" s="216"/>
      <c r="BK86" s="216"/>
      <c r="BL86" s="216"/>
      <c r="BM86" s="216"/>
      <c r="BN86" s="216"/>
      <c r="BO86" s="216"/>
      <c r="BP86" s="216"/>
      <c r="BQ86" s="213">
        <v>80</v>
      </c>
      <c r="BR86" s="218"/>
      <c r="BS86" s="854"/>
      <c r="BT86" s="855"/>
      <c r="BU86" s="855"/>
      <c r="BV86" s="855"/>
      <c r="BW86" s="855"/>
      <c r="BX86" s="855"/>
      <c r="BY86" s="855"/>
      <c r="BZ86" s="855"/>
      <c r="CA86" s="855"/>
      <c r="CB86" s="855"/>
      <c r="CC86" s="855"/>
      <c r="CD86" s="855"/>
      <c r="CE86" s="855"/>
      <c r="CF86" s="855"/>
      <c r="CG86" s="856"/>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197"/>
    </row>
    <row r="87" spans="1:131" s="198" customFormat="1" ht="26.25" customHeight="1">
      <c r="A87" s="220">
        <v>20</v>
      </c>
      <c r="B87" s="873"/>
      <c r="C87" s="874"/>
      <c r="D87" s="874"/>
      <c r="E87" s="874"/>
      <c r="F87" s="874"/>
      <c r="G87" s="874"/>
      <c r="H87" s="874"/>
      <c r="I87" s="874"/>
      <c r="J87" s="874"/>
      <c r="K87" s="874"/>
      <c r="L87" s="874"/>
      <c r="M87" s="874"/>
      <c r="N87" s="874"/>
      <c r="O87" s="874"/>
      <c r="P87" s="875"/>
      <c r="Q87" s="876"/>
      <c r="R87" s="877"/>
      <c r="S87" s="877"/>
      <c r="T87" s="877"/>
      <c r="U87" s="877"/>
      <c r="V87" s="877"/>
      <c r="W87" s="877"/>
      <c r="X87" s="877"/>
      <c r="Y87" s="877"/>
      <c r="Z87" s="877"/>
      <c r="AA87" s="877"/>
      <c r="AB87" s="877"/>
      <c r="AC87" s="877"/>
      <c r="AD87" s="877"/>
      <c r="AE87" s="877"/>
      <c r="AF87" s="877"/>
      <c r="AG87" s="877"/>
      <c r="AH87" s="877"/>
      <c r="AI87" s="877"/>
      <c r="AJ87" s="877"/>
      <c r="AK87" s="877"/>
      <c r="AL87" s="877"/>
      <c r="AM87" s="877"/>
      <c r="AN87" s="877"/>
      <c r="AO87" s="877"/>
      <c r="AP87" s="877"/>
      <c r="AQ87" s="877"/>
      <c r="AR87" s="877"/>
      <c r="AS87" s="877"/>
      <c r="AT87" s="877"/>
      <c r="AU87" s="877"/>
      <c r="AV87" s="877"/>
      <c r="AW87" s="877"/>
      <c r="AX87" s="877"/>
      <c r="AY87" s="877"/>
      <c r="AZ87" s="878"/>
      <c r="BA87" s="878"/>
      <c r="BB87" s="878"/>
      <c r="BC87" s="878"/>
      <c r="BD87" s="879"/>
      <c r="BE87" s="216"/>
      <c r="BF87" s="216"/>
      <c r="BG87" s="216"/>
      <c r="BH87" s="216"/>
      <c r="BI87" s="216"/>
      <c r="BJ87" s="216"/>
      <c r="BK87" s="216"/>
      <c r="BL87" s="216"/>
      <c r="BM87" s="216"/>
      <c r="BN87" s="216"/>
      <c r="BO87" s="216"/>
      <c r="BP87" s="216"/>
      <c r="BQ87" s="213">
        <v>81</v>
      </c>
      <c r="BR87" s="218"/>
      <c r="BS87" s="854"/>
      <c r="BT87" s="855"/>
      <c r="BU87" s="855"/>
      <c r="BV87" s="855"/>
      <c r="BW87" s="855"/>
      <c r="BX87" s="855"/>
      <c r="BY87" s="855"/>
      <c r="BZ87" s="855"/>
      <c r="CA87" s="855"/>
      <c r="CB87" s="855"/>
      <c r="CC87" s="855"/>
      <c r="CD87" s="855"/>
      <c r="CE87" s="855"/>
      <c r="CF87" s="855"/>
      <c r="CG87" s="856"/>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197"/>
    </row>
    <row r="88" spans="1:131" s="198" customFormat="1" ht="26.25" customHeight="1" thickBot="1">
      <c r="A88" s="215" t="s">
        <v>363</v>
      </c>
      <c r="B88" s="778" t="s">
        <v>387</v>
      </c>
      <c r="C88" s="779"/>
      <c r="D88" s="779"/>
      <c r="E88" s="779"/>
      <c r="F88" s="779"/>
      <c r="G88" s="779"/>
      <c r="H88" s="779"/>
      <c r="I88" s="779"/>
      <c r="J88" s="779"/>
      <c r="K88" s="779"/>
      <c r="L88" s="779"/>
      <c r="M88" s="779"/>
      <c r="N88" s="779"/>
      <c r="O88" s="779"/>
      <c r="P88" s="780"/>
      <c r="Q88" s="829"/>
      <c r="R88" s="830"/>
      <c r="S88" s="830"/>
      <c r="T88" s="830"/>
      <c r="U88" s="830"/>
      <c r="V88" s="830"/>
      <c r="W88" s="830"/>
      <c r="X88" s="830"/>
      <c r="Y88" s="830"/>
      <c r="Z88" s="830"/>
      <c r="AA88" s="830"/>
      <c r="AB88" s="830"/>
      <c r="AC88" s="830"/>
      <c r="AD88" s="830"/>
      <c r="AE88" s="830"/>
      <c r="AF88" s="833">
        <v>6843</v>
      </c>
      <c r="AG88" s="833"/>
      <c r="AH88" s="833"/>
      <c r="AI88" s="833"/>
      <c r="AJ88" s="833"/>
      <c r="AK88" s="830"/>
      <c r="AL88" s="830"/>
      <c r="AM88" s="830"/>
      <c r="AN88" s="830"/>
      <c r="AO88" s="830"/>
      <c r="AP88" s="833">
        <v>508</v>
      </c>
      <c r="AQ88" s="833"/>
      <c r="AR88" s="833"/>
      <c r="AS88" s="833"/>
      <c r="AT88" s="833"/>
      <c r="AU88" s="833">
        <v>461</v>
      </c>
      <c r="AV88" s="833"/>
      <c r="AW88" s="833"/>
      <c r="AX88" s="833"/>
      <c r="AY88" s="833"/>
      <c r="AZ88" s="838"/>
      <c r="BA88" s="838"/>
      <c r="BB88" s="838"/>
      <c r="BC88" s="838"/>
      <c r="BD88" s="839"/>
      <c r="BE88" s="216"/>
      <c r="BF88" s="216"/>
      <c r="BG88" s="216"/>
      <c r="BH88" s="216"/>
      <c r="BI88" s="216"/>
      <c r="BJ88" s="216"/>
      <c r="BK88" s="216"/>
      <c r="BL88" s="216"/>
      <c r="BM88" s="216"/>
      <c r="BN88" s="216"/>
      <c r="BO88" s="216"/>
      <c r="BP88" s="216"/>
      <c r="BQ88" s="213">
        <v>82</v>
      </c>
      <c r="BR88" s="218"/>
      <c r="BS88" s="854"/>
      <c r="BT88" s="855"/>
      <c r="BU88" s="855"/>
      <c r="BV88" s="855"/>
      <c r="BW88" s="855"/>
      <c r="BX88" s="855"/>
      <c r="BY88" s="855"/>
      <c r="BZ88" s="855"/>
      <c r="CA88" s="855"/>
      <c r="CB88" s="855"/>
      <c r="CC88" s="855"/>
      <c r="CD88" s="855"/>
      <c r="CE88" s="855"/>
      <c r="CF88" s="855"/>
      <c r="CG88" s="856"/>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4"/>
      <c r="BT89" s="855"/>
      <c r="BU89" s="855"/>
      <c r="BV89" s="855"/>
      <c r="BW89" s="855"/>
      <c r="BX89" s="855"/>
      <c r="BY89" s="855"/>
      <c r="BZ89" s="855"/>
      <c r="CA89" s="855"/>
      <c r="CB89" s="855"/>
      <c r="CC89" s="855"/>
      <c r="CD89" s="855"/>
      <c r="CE89" s="855"/>
      <c r="CF89" s="855"/>
      <c r="CG89" s="856"/>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4"/>
      <c r="BT90" s="855"/>
      <c r="BU90" s="855"/>
      <c r="BV90" s="855"/>
      <c r="BW90" s="855"/>
      <c r="BX90" s="855"/>
      <c r="BY90" s="855"/>
      <c r="BZ90" s="855"/>
      <c r="CA90" s="855"/>
      <c r="CB90" s="855"/>
      <c r="CC90" s="855"/>
      <c r="CD90" s="855"/>
      <c r="CE90" s="855"/>
      <c r="CF90" s="855"/>
      <c r="CG90" s="856"/>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4"/>
      <c r="BT91" s="855"/>
      <c r="BU91" s="855"/>
      <c r="BV91" s="855"/>
      <c r="BW91" s="855"/>
      <c r="BX91" s="855"/>
      <c r="BY91" s="855"/>
      <c r="BZ91" s="855"/>
      <c r="CA91" s="855"/>
      <c r="CB91" s="855"/>
      <c r="CC91" s="855"/>
      <c r="CD91" s="855"/>
      <c r="CE91" s="855"/>
      <c r="CF91" s="855"/>
      <c r="CG91" s="856"/>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4"/>
      <c r="BT92" s="855"/>
      <c r="BU92" s="855"/>
      <c r="BV92" s="855"/>
      <c r="BW92" s="855"/>
      <c r="BX92" s="855"/>
      <c r="BY92" s="855"/>
      <c r="BZ92" s="855"/>
      <c r="CA92" s="855"/>
      <c r="CB92" s="855"/>
      <c r="CC92" s="855"/>
      <c r="CD92" s="855"/>
      <c r="CE92" s="855"/>
      <c r="CF92" s="855"/>
      <c r="CG92" s="856"/>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4"/>
      <c r="BT93" s="855"/>
      <c r="BU93" s="855"/>
      <c r="BV93" s="855"/>
      <c r="BW93" s="855"/>
      <c r="BX93" s="855"/>
      <c r="BY93" s="855"/>
      <c r="BZ93" s="855"/>
      <c r="CA93" s="855"/>
      <c r="CB93" s="855"/>
      <c r="CC93" s="855"/>
      <c r="CD93" s="855"/>
      <c r="CE93" s="855"/>
      <c r="CF93" s="855"/>
      <c r="CG93" s="856"/>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4"/>
      <c r="BT94" s="855"/>
      <c r="BU94" s="855"/>
      <c r="BV94" s="855"/>
      <c r="BW94" s="855"/>
      <c r="BX94" s="855"/>
      <c r="BY94" s="855"/>
      <c r="BZ94" s="855"/>
      <c r="CA94" s="855"/>
      <c r="CB94" s="855"/>
      <c r="CC94" s="855"/>
      <c r="CD94" s="855"/>
      <c r="CE94" s="855"/>
      <c r="CF94" s="855"/>
      <c r="CG94" s="856"/>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4"/>
      <c r="BT95" s="855"/>
      <c r="BU95" s="855"/>
      <c r="BV95" s="855"/>
      <c r="BW95" s="855"/>
      <c r="BX95" s="855"/>
      <c r="BY95" s="855"/>
      <c r="BZ95" s="855"/>
      <c r="CA95" s="855"/>
      <c r="CB95" s="855"/>
      <c r="CC95" s="855"/>
      <c r="CD95" s="855"/>
      <c r="CE95" s="855"/>
      <c r="CF95" s="855"/>
      <c r="CG95" s="856"/>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4"/>
      <c r="BT96" s="855"/>
      <c r="BU96" s="855"/>
      <c r="BV96" s="855"/>
      <c r="BW96" s="855"/>
      <c r="BX96" s="855"/>
      <c r="BY96" s="855"/>
      <c r="BZ96" s="855"/>
      <c r="CA96" s="855"/>
      <c r="CB96" s="855"/>
      <c r="CC96" s="855"/>
      <c r="CD96" s="855"/>
      <c r="CE96" s="855"/>
      <c r="CF96" s="855"/>
      <c r="CG96" s="856"/>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4"/>
      <c r="BT97" s="855"/>
      <c r="BU97" s="855"/>
      <c r="BV97" s="855"/>
      <c r="BW97" s="855"/>
      <c r="BX97" s="855"/>
      <c r="BY97" s="855"/>
      <c r="BZ97" s="855"/>
      <c r="CA97" s="855"/>
      <c r="CB97" s="855"/>
      <c r="CC97" s="855"/>
      <c r="CD97" s="855"/>
      <c r="CE97" s="855"/>
      <c r="CF97" s="855"/>
      <c r="CG97" s="856"/>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4"/>
      <c r="BT98" s="855"/>
      <c r="BU98" s="855"/>
      <c r="BV98" s="855"/>
      <c r="BW98" s="855"/>
      <c r="BX98" s="855"/>
      <c r="BY98" s="855"/>
      <c r="BZ98" s="855"/>
      <c r="CA98" s="855"/>
      <c r="CB98" s="855"/>
      <c r="CC98" s="855"/>
      <c r="CD98" s="855"/>
      <c r="CE98" s="855"/>
      <c r="CF98" s="855"/>
      <c r="CG98" s="856"/>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4"/>
      <c r="BT99" s="855"/>
      <c r="BU99" s="855"/>
      <c r="BV99" s="855"/>
      <c r="BW99" s="855"/>
      <c r="BX99" s="855"/>
      <c r="BY99" s="855"/>
      <c r="BZ99" s="855"/>
      <c r="CA99" s="855"/>
      <c r="CB99" s="855"/>
      <c r="CC99" s="855"/>
      <c r="CD99" s="855"/>
      <c r="CE99" s="855"/>
      <c r="CF99" s="855"/>
      <c r="CG99" s="856"/>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4"/>
      <c r="BT100" s="855"/>
      <c r="BU100" s="855"/>
      <c r="BV100" s="855"/>
      <c r="BW100" s="855"/>
      <c r="BX100" s="855"/>
      <c r="BY100" s="855"/>
      <c r="BZ100" s="855"/>
      <c r="CA100" s="855"/>
      <c r="CB100" s="855"/>
      <c r="CC100" s="855"/>
      <c r="CD100" s="855"/>
      <c r="CE100" s="855"/>
      <c r="CF100" s="855"/>
      <c r="CG100" s="856"/>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4"/>
      <c r="BT101" s="855"/>
      <c r="BU101" s="855"/>
      <c r="BV101" s="855"/>
      <c r="BW101" s="855"/>
      <c r="BX101" s="855"/>
      <c r="BY101" s="855"/>
      <c r="BZ101" s="855"/>
      <c r="CA101" s="855"/>
      <c r="CB101" s="855"/>
      <c r="CC101" s="855"/>
      <c r="CD101" s="855"/>
      <c r="CE101" s="855"/>
      <c r="CF101" s="855"/>
      <c r="CG101" s="856"/>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778" t="s">
        <v>388</v>
      </c>
      <c r="BS102" s="779"/>
      <c r="BT102" s="779"/>
      <c r="BU102" s="779"/>
      <c r="BV102" s="779"/>
      <c r="BW102" s="779"/>
      <c r="BX102" s="779"/>
      <c r="BY102" s="779"/>
      <c r="BZ102" s="779"/>
      <c r="CA102" s="779"/>
      <c r="CB102" s="779"/>
      <c r="CC102" s="779"/>
      <c r="CD102" s="779"/>
      <c r="CE102" s="779"/>
      <c r="CF102" s="779"/>
      <c r="CG102" s="780"/>
      <c r="CH102" s="880"/>
      <c r="CI102" s="881"/>
      <c r="CJ102" s="881"/>
      <c r="CK102" s="881"/>
      <c r="CL102" s="882"/>
      <c r="CM102" s="880"/>
      <c r="CN102" s="881"/>
      <c r="CO102" s="881"/>
      <c r="CP102" s="881"/>
      <c r="CQ102" s="882"/>
      <c r="CR102" s="883"/>
      <c r="CS102" s="841"/>
      <c r="CT102" s="841"/>
      <c r="CU102" s="841"/>
      <c r="CV102" s="884"/>
      <c r="CW102" s="883"/>
      <c r="CX102" s="841"/>
      <c r="CY102" s="841"/>
      <c r="CZ102" s="841"/>
      <c r="DA102" s="884"/>
      <c r="DB102" s="883"/>
      <c r="DC102" s="841"/>
      <c r="DD102" s="841"/>
      <c r="DE102" s="841"/>
      <c r="DF102" s="884"/>
      <c r="DG102" s="883"/>
      <c r="DH102" s="841"/>
      <c r="DI102" s="841"/>
      <c r="DJ102" s="841"/>
      <c r="DK102" s="884"/>
      <c r="DL102" s="883"/>
      <c r="DM102" s="841"/>
      <c r="DN102" s="841"/>
      <c r="DO102" s="841"/>
      <c r="DP102" s="884"/>
      <c r="DQ102" s="883"/>
      <c r="DR102" s="841"/>
      <c r="DS102" s="841"/>
      <c r="DT102" s="841"/>
      <c r="DU102" s="884"/>
      <c r="DV102" s="909"/>
      <c r="DW102" s="910"/>
      <c r="DX102" s="910"/>
      <c r="DY102" s="910"/>
      <c r="DZ102" s="91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2" t="s">
        <v>389</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3" t="s">
        <v>390</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4" t="s">
        <v>393</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394</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197" customFormat="1" ht="26.25" customHeight="1">
      <c r="A109" s="907" t="s">
        <v>395</v>
      </c>
      <c r="B109" s="886"/>
      <c r="C109" s="886"/>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7"/>
      <c r="AA109" s="885" t="s">
        <v>396</v>
      </c>
      <c r="AB109" s="886"/>
      <c r="AC109" s="886"/>
      <c r="AD109" s="886"/>
      <c r="AE109" s="887"/>
      <c r="AF109" s="885" t="s">
        <v>283</v>
      </c>
      <c r="AG109" s="886"/>
      <c r="AH109" s="886"/>
      <c r="AI109" s="886"/>
      <c r="AJ109" s="887"/>
      <c r="AK109" s="885" t="s">
        <v>282</v>
      </c>
      <c r="AL109" s="886"/>
      <c r="AM109" s="886"/>
      <c r="AN109" s="886"/>
      <c r="AO109" s="887"/>
      <c r="AP109" s="885" t="s">
        <v>397</v>
      </c>
      <c r="AQ109" s="886"/>
      <c r="AR109" s="886"/>
      <c r="AS109" s="886"/>
      <c r="AT109" s="888"/>
      <c r="AU109" s="907" t="s">
        <v>395</v>
      </c>
      <c r="AV109" s="886"/>
      <c r="AW109" s="886"/>
      <c r="AX109" s="886"/>
      <c r="AY109" s="886"/>
      <c r="AZ109" s="886"/>
      <c r="BA109" s="886"/>
      <c r="BB109" s="886"/>
      <c r="BC109" s="886"/>
      <c r="BD109" s="886"/>
      <c r="BE109" s="886"/>
      <c r="BF109" s="886"/>
      <c r="BG109" s="886"/>
      <c r="BH109" s="886"/>
      <c r="BI109" s="886"/>
      <c r="BJ109" s="886"/>
      <c r="BK109" s="886"/>
      <c r="BL109" s="886"/>
      <c r="BM109" s="886"/>
      <c r="BN109" s="886"/>
      <c r="BO109" s="886"/>
      <c r="BP109" s="887"/>
      <c r="BQ109" s="885" t="s">
        <v>396</v>
      </c>
      <c r="BR109" s="886"/>
      <c r="BS109" s="886"/>
      <c r="BT109" s="886"/>
      <c r="BU109" s="887"/>
      <c r="BV109" s="885" t="s">
        <v>283</v>
      </c>
      <c r="BW109" s="886"/>
      <c r="BX109" s="886"/>
      <c r="BY109" s="886"/>
      <c r="BZ109" s="887"/>
      <c r="CA109" s="885" t="s">
        <v>282</v>
      </c>
      <c r="CB109" s="886"/>
      <c r="CC109" s="886"/>
      <c r="CD109" s="886"/>
      <c r="CE109" s="887"/>
      <c r="CF109" s="908" t="s">
        <v>397</v>
      </c>
      <c r="CG109" s="908"/>
      <c r="CH109" s="908"/>
      <c r="CI109" s="908"/>
      <c r="CJ109" s="908"/>
      <c r="CK109" s="885" t="s">
        <v>398</v>
      </c>
      <c r="CL109" s="886"/>
      <c r="CM109" s="886"/>
      <c r="CN109" s="886"/>
      <c r="CO109" s="886"/>
      <c r="CP109" s="886"/>
      <c r="CQ109" s="886"/>
      <c r="CR109" s="886"/>
      <c r="CS109" s="886"/>
      <c r="CT109" s="886"/>
      <c r="CU109" s="886"/>
      <c r="CV109" s="886"/>
      <c r="CW109" s="886"/>
      <c r="CX109" s="886"/>
      <c r="CY109" s="886"/>
      <c r="CZ109" s="886"/>
      <c r="DA109" s="886"/>
      <c r="DB109" s="886"/>
      <c r="DC109" s="886"/>
      <c r="DD109" s="886"/>
      <c r="DE109" s="886"/>
      <c r="DF109" s="887"/>
      <c r="DG109" s="885" t="s">
        <v>396</v>
      </c>
      <c r="DH109" s="886"/>
      <c r="DI109" s="886"/>
      <c r="DJ109" s="886"/>
      <c r="DK109" s="887"/>
      <c r="DL109" s="885" t="s">
        <v>283</v>
      </c>
      <c r="DM109" s="886"/>
      <c r="DN109" s="886"/>
      <c r="DO109" s="886"/>
      <c r="DP109" s="887"/>
      <c r="DQ109" s="885" t="s">
        <v>282</v>
      </c>
      <c r="DR109" s="886"/>
      <c r="DS109" s="886"/>
      <c r="DT109" s="886"/>
      <c r="DU109" s="887"/>
      <c r="DV109" s="885" t="s">
        <v>397</v>
      </c>
      <c r="DW109" s="886"/>
      <c r="DX109" s="886"/>
      <c r="DY109" s="886"/>
      <c r="DZ109" s="888"/>
    </row>
    <row r="110" spans="1:131" s="197" customFormat="1" ht="26.25" customHeight="1">
      <c r="A110" s="889" t="s">
        <v>399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892">
        <v>529104</v>
      </c>
      <c r="AB110" s="893"/>
      <c r="AC110" s="893"/>
      <c r="AD110" s="893"/>
      <c r="AE110" s="894"/>
      <c r="AF110" s="895">
        <v>501891</v>
      </c>
      <c r="AG110" s="893"/>
      <c r="AH110" s="893"/>
      <c r="AI110" s="893"/>
      <c r="AJ110" s="894"/>
      <c r="AK110" s="895">
        <v>503711</v>
      </c>
      <c r="AL110" s="893"/>
      <c r="AM110" s="893"/>
      <c r="AN110" s="893"/>
      <c r="AO110" s="894"/>
      <c r="AP110" s="896">
        <v>20.100000000000001</v>
      </c>
      <c r="AQ110" s="897"/>
      <c r="AR110" s="897"/>
      <c r="AS110" s="897"/>
      <c r="AT110" s="898"/>
      <c r="AU110" s="899" t="s">
        <v>61</v>
      </c>
      <c r="AV110" s="900"/>
      <c r="AW110" s="900"/>
      <c r="AX110" s="900"/>
      <c r="AY110" s="901"/>
      <c r="AZ110" s="943" t="s">
        <v>400</v>
      </c>
      <c r="BA110" s="890"/>
      <c r="BB110" s="890"/>
      <c r="BC110" s="890"/>
      <c r="BD110" s="890"/>
      <c r="BE110" s="890"/>
      <c r="BF110" s="890"/>
      <c r="BG110" s="890"/>
      <c r="BH110" s="890"/>
      <c r="BI110" s="890"/>
      <c r="BJ110" s="890"/>
      <c r="BK110" s="890"/>
      <c r="BL110" s="890"/>
      <c r="BM110" s="890"/>
      <c r="BN110" s="890"/>
      <c r="BO110" s="890"/>
      <c r="BP110" s="891"/>
      <c r="BQ110" s="929">
        <v>5155753</v>
      </c>
      <c r="BR110" s="930"/>
      <c r="BS110" s="930"/>
      <c r="BT110" s="930"/>
      <c r="BU110" s="930"/>
      <c r="BV110" s="930">
        <v>5009168</v>
      </c>
      <c r="BW110" s="930"/>
      <c r="BX110" s="930"/>
      <c r="BY110" s="930"/>
      <c r="BZ110" s="930"/>
      <c r="CA110" s="930">
        <v>4851750</v>
      </c>
      <c r="CB110" s="930"/>
      <c r="CC110" s="930"/>
      <c r="CD110" s="930"/>
      <c r="CE110" s="930"/>
      <c r="CF110" s="944">
        <v>193.6</v>
      </c>
      <c r="CG110" s="945"/>
      <c r="CH110" s="945"/>
      <c r="CI110" s="945"/>
      <c r="CJ110" s="945"/>
      <c r="CK110" s="946" t="s">
        <v>401</v>
      </c>
      <c r="CL110" s="947"/>
      <c r="CM110" s="926" t="s">
        <v>402</v>
      </c>
      <c r="CN110" s="927"/>
      <c r="CO110" s="927"/>
      <c r="CP110" s="927"/>
      <c r="CQ110" s="927"/>
      <c r="CR110" s="927"/>
      <c r="CS110" s="927"/>
      <c r="CT110" s="927"/>
      <c r="CU110" s="927"/>
      <c r="CV110" s="927"/>
      <c r="CW110" s="927"/>
      <c r="CX110" s="927"/>
      <c r="CY110" s="927"/>
      <c r="CZ110" s="927"/>
      <c r="DA110" s="927"/>
      <c r="DB110" s="927"/>
      <c r="DC110" s="927"/>
      <c r="DD110" s="927"/>
      <c r="DE110" s="927"/>
      <c r="DF110" s="928"/>
      <c r="DG110" s="929" t="s">
        <v>403</v>
      </c>
      <c r="DH110" s="930"/>
      <c r="DI110" s="930"/>
      <c r="DJ110" s="930"/>
      <c r="DK110" s="930"/>
      <c r="DL110" s="930" t="s">
        <v>403</v>
      </c>
      <c r="DM110" s="930"/>
      <c r="DN110" s="930"/>
      <c r="DO110" s="930"/>
      <c r="DP110" s="930"/>
      <c r="DQ110" s="930" t="s">
        <v>403</v>
      </c>
      <c r="DR110" s="930"/>
      <c r="DS110" s="930"/>
      <c r="DT110" s="930"/>
      <c r="DU110" s="930"/>
      <c r="DV110" s="931" t="s">
        <v>403</v>
      </c>
      <c r="DW110" s="931"/>
      <c r="DX110" s="931"/>
      <c r="DY110" s="931"/>
      <c r="DZ110" s="932"/>
    </row>
    <row r="111" spans="1:131" s="197" customFormat="1" ht="26.25" customHeight="1">
      <c r="A111" s="933" t="s">
        <v>404</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403</v>
      </c>
      <c r="AB111" s="937"/>
      <c r="AC111" s="937"/>
      <c r="AD111" s="937"/>
      <c r="AE111" s="938"/>
      <c r="AF111" s="939" t="s">
        <v>403</v>
      </c>
      <c r="AG111" s="937"/>
      <c r="AH111" s="937"/>
      <c r="AI111" s="937"/>
      <c r="AJ111" s="938"/>
      <c r="AK111" s="939" t="s">
        <v>403</v>
      </c>
      <c r="AL111" s="937"/>
      <c r="AM111" s="937"/>
      <c r="AN111" s="937"/>
      <c r="AO111" s="938"/>
      <c r="AP111" s="940" t="s">
        <v>403</v>
      </c>
      <c r="AQ111" s="941"/>
      <c r="AR111" s="941"/>
      <c r="AS111" s="941"/>
      <c r="AT111" s="942"/>
      <c r="AU111" s="902"/>
      <c r="AV111" s="903"/>
      <c r="AW111" s="903"/>
      <c r="AX111" s="903"/>
      <c r="AY111" s="904"/>
      <c r="AZ111" s="952" t="s">
        <v>405</v>
      </c>
      <c r="BA111" s="953"/>
      <c r="BB111" s="953"/>
      <c r="BC111" s="953"/>
      <c r="BD111" s="953"/>
      <c r="BE111" s="953"/>
      <c r="BF111" s="953"/>
      <c r="BG111" s="953"/>
      <c r="BH111" s="953"/>
      <c r="BI111" s="953"/>
      <c r="BJ111" s="953"/>
      <c r="BK111" s="953"/>
      <c r="BL111" s="953"/>
      <c r="BM111" s="953"/>
      <c r="BN111" s="953"/>
      <c r="BO111" s="953"/>
      <c r="BP111" s="954"/>
      <c r="BQ111" s="922">
        <v>7766</v>
      </c>
      <c r="BR111" s="923"/>
      <c r="BS111" s="923"/>
      <c r="BT111" s="923"/>
      <c r="BU111" s="923"/>
      <c r="BV111" s="923">
        <v>6997</v>
      </c>
      <c r="BW111" s="923"/>
      <c r="BX111" s="923"/>
      <c r="BY111" s="923"/>
      <c r="BZ111" s="923"/>
      <c r="CA111" s="923">
        <v>6278</v>
      </c>
      <c r="CB111" s="923"/>
      <c r="CC111" s="923"/>
      <c r="CD111" s="923"/>
      <c r="CE111" s="923"/>
      <c r="CF111" s="917">
        <v>0.3</v>
      </c>
      <c r="CG111" s="918"/>
      <c r="CH111" s="918"/>
      <c r="CI111" s="918"/>
      <c r="CJ111" s="918"/>
      <c r="CK111" s="948"/>
      <c r="CL111" s="949"/>
      <c r="CM111" s="919" t="s">
        <v>406</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407</v>
      </c>
      <c r="DH111" s="923"/>
      <c r="DI111" s="923"/>
      <c r="DJ111" s="923"/>
      <c r="DK111" s="923"/>
      <c r="DL111" s="923" t="s">
        <v>407</v>
      </c>
      <c r="DM111" s="923"/>
      <c r="DN111" s="923"/>
      <c r="DO111" s="923"/>
      <c r="DP111" s="923"/>
      <c r="DQ111" s="923" t="s">
        <v>407</v>
      </c>
      <c r="DR111" s="923"/>
      <c r="DS111" s="923"/>
      <c r="DT111" s="923"/>
      <c r="DU111" s="923"/>
      <c r="DV111" s="924" t="s">
        <v>407</v>
      </c>
      <c r="DW111" s="924"/>
      <c r="DX111" s="924"/>
      <c r="DY111" s="924"/>
      <c r="DZ111" s="925"/>
    </row>
    <row r="112" spans="1:131" s="197" customFormat="1" ht="26.25" customHeight="1">
      <c r="A112" s="955" t="s">
        <v>408</v>
      </c>
      <c r="B112" s="956"/>
      <c r="C112" s="953" t="s">
        <v>409</v>
      </c>
      <c r="D112" s="953"/>
      <c r="E112" s="953"/>
      <c r="F112" s="953"/>
      <c r="G112" s="953"/>
      <c r="H112" s="953"/>
      <c r="I112" s="953"/>
      <c r="J112" s="953"/>
      <c r="K112" s="953"/>
      <c r="L112" s="953"/>
      <c r="M112" s="953"/>
      <c r="N112" s="953"/>
      <c r="O112" s="953"/>
      <c r="P112" s="953"/>
      <c r="Q112" s="953"/>
      <c r="R112" s="953"/>
      <c r="S112" s="953"/>
      <c r="T112" s="953"/>
      <c r="U112" s="953"/>
      <c r="V112" s="953"/>
      <c r="W112" s="953"/>
      <c r="X112" s="953"/>
      <c r="Y112" s="953"/>
      <c r="Z112" s="954"/>
      <c r="AA112" s="961" t="s">
        <v>407</v>
      </c>
      <c r="AB112" s="962"/>
      <c r="AC112" s="962"/>
      <c r="AD112" s="962"/>
      <c r="AE112" s="963"/>
      <c r="AF112" s="964" t="s">
        <v>407</v>
      </c>
      <c r="AG112" s="962"/>
      <c r="AH112" s="962"/>
      <c r="AI112" s="962"/>
      <c r="AJ112" s="963"/>
      <c r="AK112" s="964" t="s">
        <v>407</v>
      </c>
      <c r="AL112" s="962"/>
      <c r="AM112" s="962"/>
      <c r="AN112" s="962"/>
      <c r="AO112" s="963"/>
      <c r="AP112" s="965" t="s">
        <v>407</v>
      </c>
      <c r="AQ112" s="966"/>
      <c r="AR112" s="966"/>
      <c r="AS112" s="966"/>
      <c r="AT112" s="967"/>
      <c r="AU112" s="902"/>
      <c r="AV112" s="903"/>
      <c r="AW112" s="903"/>
      <c r="AX112" s="903"/>
      <c r="AY112" s="904"/>
      <c r="AZ112" s="952" t="s">
        <v>410</v>
      </c>
      <c r="BA112" s="953"/>
      <c r="BB112" s="953"/>
      <c r="BC112" s="953"/>
      <c r="BD112" s="953"/>
      <c r="BE112" s="953"/>
      <c r="BF112" s="953"/>
      <c r="BG112" s="953"/>
      <c r="BH112" s="953"/>
      <c r="BI112" s="953"/>
      <c r="BJ112" s="953"/>
      <c r="BK112" s="953"/>
      <c r="BL112" s="953"/>
      <c r="BM112" s="953"/>
      <c r="BN112" s="953"/>
      <c r="BO112" s="953"/>
      <c r="BP112" s="954"/>
      <c r="BQ112" s="922">
        <v>2413489</v>
      </c>
      <c r="BR112" s="923"/>
      <c r="BS112" s="923"/>
      <c r="BT112" s="923"/>
      <c r="BU112" s="923"/>
      <c r="BV112" s="923">
        <v>2336641</v>
      </c>
      <c r="BW112" s="923"/>
      <c r="BX112" s="923"/>
      <c r="BY112" s="923"/>
      <c r="BZ112" s="923"/>
      <c r="CA112" s="923">
        <v>2415119</v>
      </c>
      <c r="CB112" s="923"/>
      <c r="CC112" s="923"/>
      <c r="CD112" s="923"/>
      <c r="CE112" s="923"/>
      <c r="CF112" s="917">
        <v>96.4</v>
      </c>
      <c r="CG112" s="918"/>
      <c r="CH112" s="918"/>
      <c r="CI112" s="918"/>
      <c r="CJ112" s="918"/>
      <c r="CK112" s="948"/>
      <c r="CL112" s="949"/>
      <c r="CM112" s="919" t="s">
        <v>411</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407</v>
      </c>
      <c r="DH112" s="923"/>
      <c r="DI112" s="923"/>
      <c r="DJ112" s="923"/>
      <c r="DK112" s="923"/>
      <c r="DL112" s="923" t="s">
        <v>407</v>
      </c>
      <c r="DM112" s="923"/>
      <c r="DN112" s="923"/>
      <c r="DO112" s="923"/>
      <c r="DP112" s="923"/>
      <c r="DQ112" s="923" t="s">
        <v>407</v>
      </c>
      <c r="DR112" s="923"/>
      <c r="DS112" s="923"/>
      <c r="DT112" s="923"/>
      <c r="DU112" s="923"/>
      <c r="DV112" s="924" t="s">
        <v>407</v>
      </c>
      <c r="DW112" s="924"/>
      <c r="DX112" s="924"/>
      <c r="DY112" s="924"/>
      <c r="DZ112" s="925"/>
    </row>
    <row r="113" spans="1:130" s="197" customFormat="1" ht="26.25" customHeight="1">
      <c r="A113" s="957"/>
      <c r="B113" s="958"/>
      <c r="C113" s="953" t="s">
        <v>412</v>
      </c>
      <c r="D113" s="953"/>
      <c r="E113" s="953"/>
      <c r="F113" s="953"/>
      <c r="G113" s="953"/>
      <c r="H113" s="953"/>
      <c r="I113" s="953"/>
      <c r="J113" s="953"/>
      <c r="K113" s="953"/>
      <c r="L113" s="953"/>
      <c r="M113" s="953"/>
      <c r="N113" s="953"/>
      <c r="O113" s="953"/>
      <c r="P113" s="953"/>
      <c r="Q113" s="953"/>
      <c r="R113" s="953"/>
      <c r="S113" s="953"/>
      <c r="T113" s="953"/>
      <c r="U113" s="953"/>
      <c r="V113" s="953"/>
      <c r="W113" s="953"/>
      <c r="X113" s="953"/>
      <c r="Y113" s="953"/>
      <c r="Z113" s="954"/>
      <c r="AA113" s="936">
        <v>191308</v>
      </c>
      <c r="AB113" s="937"/>
      <c r="AC113" s="937"/>
      <c r="AD113" s="937"/>
      <c r="AE113" s="938"/>
      <c r="AF113" s="939">
        <v>191792</v>
      </c>
      <c r="AG113" s="937"/>
      <c r="AH113" s="937"/>
      <c r="AI113" s="937"/>
      <c r="AJ113" s="938"/>
      <c r="AK113" s="939">
        <v>178434</v>
      </c>
      <c r="AL113" s="937"/>
      <c r="AM113" s="937"/>
      <c r="AN113" s="937"/>
      <c r="AO113" s="938"/>
      <c r="AP113" s="940">
        <v>7.1</v>
      </c>
      <c r="AQ113" s="941"/>
      <c r="AR113" s="941"/>
      <c r="AS113" s="941"/>
      <c r="AT113" s="942"/>
      <c r="AU113" s="902"/>
      <c r="AV113" s="903"/>
      <c r="AW113" s="903"/>
      <c r="AX113" s="903"/>
      <c r="AY113" s="904"/>
      <c r="AZ113" s="952" t="s">
        <v>413</v>
      </c>
      <c r="BA113" s="953"/>
      <c r="BB113" s="953"/>
      <c r="BC113" s="953"/>
      <c r="BD113" s="953"/>
      <c r="BE113" s="953"/>
      <c r="BF113" s="953"/>
      <c r="BG113" s="953"/>
      <c r="BH113" s="953"/>
      <c r="BI113" s="953"/>
      <c r="BJ113" s="953"/>
      <c r="BK113" s="953"/>
      <c r="BL113" s="953"/>
      <c r="BM113" s="953"/>
      <c r="BN113" s="953"/>
      <c r="BO113" s="953"/>
      <c r="BP113" s="954"/>
      <c r="BQ113" s="922">
        <v>57555</v>
      </c>
      <c r="BR113" s="923"/>
      <c r="BS113" s="923"/>
      <c r="BT113" s="923"/>
      <c r="BU113" s="923"/>
      <c r="BV113" s="923">
        <v>44835</v>
      </c>
      <c r="BW113" s="923"/>
      <c r="BX113" s="923"/>
      <c r="BY113" s="923"/>
      <c r="BZ113" s="923"/>
      <c r="CA113" s="923">
        <v>32349</v>
      </c>
      <c r="CB113" s="923"/>
      <c r="CC113" s="923"/>
      <c r="CD113" s="923"/>
      <c r="CE113" s="923"/>
      <c r="CF113" s="917">
        <v>1.3</v>
      </c>
      <c r="CG113" s="918"/>
      <c r="CH113" s="918"/>
      <c r="CI113" s="918"/>
      <c r="CJ113" s="918"/>
      <c r="CK113" s="948"/>
      <c r="CL113" s="949"/>
      <c r="CM113" s="919" t="s">
        <v>414</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61" t="s">
        <v>407</v>
      </c>
      <c r="DH113" s="962"/>
      <c r="DI113" s="962"/>
      <c r="DJ113" s="962"/>
      <c r="DK113" s="963"/>
      <c r="DL113" s="964" t="s">
        <v>407</v>
      </c>
      <c r="DM113" s="962"/>
      <c r="DN113" s="962"/>
      <c r="DO113" s="962"/>
      <c r="DP113" s="963"/>
      <c r="DQ113" s="964" t="s">
        <v>407</v>
      </c>
      <c r="DR113" s="962"/>
      <c r="DS113" s="962"/>
      <c r="DT113" s="962"/>
      <c r="DU113" s="963"/>
      <c r="DV113" s="965" t="s">
        <v>407</v>
      </c>
      <c r="DW113" s="966"/>
      <c r="DX113" s="966"/>
      <c r="DY113" s="966"/>
      <c r="DZ113" s="967"/>
    </row>
    <row r="114" spans="1:130" s="197" customFormat="1" ht="26.25" customHeight="1">
      <c r="A114" s="957"/>
      <c r="B114" s="958"/>
      <c r="C114" s="953" t="s">
        <v>415</v>
      </c>
      <c r="D114" s="953"/>
      <c r="E114" s="953"/>
      <c r="F114" s="953"/>
      <c r="G114" s="953"/>
      <c r="H114" s="953"/>
      <c r="I114" s="953"/>
      <c r="J114" s="953"/>
      <c r="K114" s="953"/>
      <c r="L114" s="953"/>
      <c r="M114" s="953"/>
      <c r="N114" s="953"/>
      <c r="O114" s="953"/>
      <c r="P114" s="953"/>
      <c r="Q114" s="953"/>
      <c r="R114" s="953"/>
      <c r="S114" s="953"/>
      <c r="T114" s="953"/>
      <c r="U114" s="953"/>
      <c r="V114" s="953"/>
      <c r="W114" s="953"/>
      <c r="X114" s="953"/>
      <c r="Y114" s="953"/>
      <c r="Z114" s="954"/>
      <c r="AA114" s="961">
        <v>11843</v>
      </c>
      <c r="AB114" s="962"/>
      <c r="AC114" s="962"/>
      <c r="AD114" s="962"/>
      <c r="AE114" s="963"/>
      <c r="AF114" s="964">
        <v>13453</v>
      </c>
      <c r="AG114" s="962"/>
      <c r="AH114" s="962"/>
      <c r="AI114" s="962"/>
      <c r="AJ114" s="963"/>
      <c r="AK114" s="964">
        <v>12870</v>
      </c>
      <c r="AL114" s="962"/>
      <c r="AM114" s="962"/>
      <c r="AN114" s="962"/>
      <c r="AO114" s="963"/>
      <c r="AP114" s="965">
        <v>0.5</v>
      </c>
      <c r="AQ114" s="966"/>
      <c r="AR114" s="966"/>
      <c r="AS114" s="966"/>
      <c r="AT114" s="967"/>
      <c r="AU114" s="902"/>
      <c r="AV114" s="903"/>
      <c r="AW114" s="903"/>
      <c r="AX114" s="903"/>
      <c r="AY114" s="904"/>
      <c r="AZ114" s="952" t="s">
        <v>416</v>
      </c>
      <c r="BA114" s="953"/>
      <c r="BB114" s="953"/>
      <c r="BC114" s="953"/>
      <c r="BD114" s="953"/>
      <c r="BE114" s="953"/>
      <c r="BF114" s="953"/>
      <c r="BG114" s="953"/>
      <c r="BH114" s="953"/>
      <c r="BI114" s="953"/>
      <c r="BJ114" s="953"/>
      <c r="BK114" s="953"/>
      <c r="BL114" s="953"/>
      <c r="BM114" s="953"/>
      <c r="BN114" s="953"/>
      <c r="BO114" s="953"/>
      <c r="BP114" s="954"/>
      <c r="BQ114" s="922">
        <v>710522</v>
      </c>
      <c r="BR114" s="923"/>
      <c r="BS114" s="923"/>
      <c r="BT114" s="923"/>
      <c r="BU114" s="923"/>
      <c r="BV114" s="923">
        <v>639605</v>
      </c>
      <c r="BW114" s="923"/>
      <c r="BX114" s="923"/>
      <c r="BY114" s="923"/>
      <c r="BZ114" s="923"/>
      <c r="CA114" s="923">
        <v>583615</v>
      </c>
      <c r="CB114" s="923"/>
      <c r="CC114" s="923"/>
      <c r="CD114" s="923"/>
      <c r="CE114" s="923"/>
      <c r="CF114" s="917">
        <v>23.3</v>
      </c>
      <c r="CG114" s="918"/>
      <c r="CH114" s="918"/>
      <c r="CI114" s="918"/>
      <c r="CJ114" s="918"/>
      <c r="CK114" s="948"/>
      <c r="CL114" s="949"/>
      <c r="CM114" s="919" t="s">
        <v>417</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61" t="s">
        <v>407</v>
      </c>
      <c r="DH114" s="962"/>
      <c r="DI114" s="962"/>
      <c r="DJ114" s="962"/>
      <c r="DK114" s="963"/>
      <c r="DL114" s="964" t="s">
        <v>407</v>
      </c>
      <c r="DM114" s="962"/>
      <c r="DN114" s="962"/>
      <c r="DO114" s="962"/>
      <c r="DP114" s="963"/>
      <c r="DQ114" s="964" t="s">
        <v>407</v>
      </c>
      <c r="DR114" s="962"/>
      <c r="DS114" s="962"/>
      <c r="DT114" s="962"/>
      <c r="DU114" s="963"/>
      <c r="DV114" s="965" t="s">
        <v>407</v>
      </c>
      <c r="DW114" s="966"/>
      <c r="DX114" s="966"/>
      <c r="DY114" s="966"/>
      <c r="DZ114" s="967"/>
    </row>
    <row r="115" spans="1:130" s="197" customFormat="1" ht="26.25" customHeight="1">
      <c r="A115" s="957"/>
      <c r="B115" s="958"/>
      <c r="C115" s="953" t="s">
        <v>418</v>
      </c>
      <c r="D115" s="953"/>
      <c r="E115" s="953"/>
      <c r="F115" s="953"/>
      <c r="G115" s="953"/>
      <c r="H115" s="953"/>
      <c r="I115" s="953"/>
      <c r="J115" s="953"/>
      <c r="K115" s="953"/>
      <c r="L115" s="953"/>
      <c r="M115" s="953"/>
      <c r="N115" s="953"/>
      <c r="O115" s="953"/>
      <c r="P115" s="953"/>
      <c r="Q115" s="953"/>
      <c r="R115" s="953"/>
      <c r="S115" s="953"/>
      <c r="T115" s="953"/>
      <c r="U115" s="953"/>
      <c r="V115" s="953"/>
      <c r="W115" s="953"/>
      <c r="X115" s="953"/>
      <c r="Y115" s="953"/>
      <c r="Z115" s="954"/>
      <c r="AA115" s="936">
        <v>978</v>
      </c>
      <c r="AB115" s="937"/>
      <c r="AC115" s="937"/>
      <c r="AD115" s="937"/>
      <c r="AE115" s="938"/>
      <c r="AF115" s="939">
        <v>822</v>
      </c>
      <c r="AG115" s="937"/>
      <c r="AH115" s="937"/>
      <c r="AI115" s="937"/>
      <c r="AJ115" s="938"/>
      <c r="AK115" s="939">
        <v>762</v>
      </c>
      <c r="AL115" s="937"/>
      <c r="AM115" s="937"/>
      <c r="AN115" s="937"/>
      <c r="AO115" s="938"/>
      <c r="AP115" s="940">
        <v>0</v>
      </c>
      <c r="AQ115" s="941"/>
      <c r="AR115" s="941"/>
      <c r="AS115" s="941"/>
      <c r="AT115" s="942"/>
      <c r="AU115" s="902"/>
      <c r="AV115" s="903"/>
      <c r="AW115" s="903"/>
      <c r="AX115" s="903"/>
      <c r="AY115" s="904"/>
      <c r="AZ115" s="952" t="s">
        <v>419</v>
      </c>
      <c r="BA115" s="953"/>
      <c r="BB115" s="953"/>
      <c r="BC115" s="953"/>
      <c r="BD115" s="953"/>
      <c r="BE115" s="953"/>
      <c r="BF115" s="953"/>
      <c r="BG115" s="953"/>
      <c r="BH115" s="953"/>
      <c r="BI115" s="953"/>
      <c r="BJ115" s="953"/>
      <c r="BK115" s="953"/>
      <c r="BL115" s="953"/>
      <c r="BM115" s="953"/>
      <c r="BN115" s="953"/>
      <c r="BO115" s="953"/>
      <c r="BP115" s="954"/>
      <c r="BQ115" s="922" t="s">
        <v>407</v>
      </c>
      <c r="BR115" s="923"/>
      <c r="BS115" s="923"/>
      <c r="BT115" s="923"/>
      <c r="BU115" s="923"/>
      <c r="BV115" s="923" t="s">
        <v>407</v>
      </c>
      <c r="BW115" s="923"/>
      <c r="BX115" s="923"/>
      <c r="BY115" s="923"/>
      <c r="BZ115" s="923"/>
      <c r="CA115" s="923" t="s">
        <v>407</v>
      </c>
      <c r="CB115" s="923"/>
      <c r="CC115" s="923"/>
      <c r="CD115" s="923"/>
      <c r="CE115" s="923"/>
      <c r="CF115" s="917" t="s">
        <v>407</v>
      </c>
      <c r="CG115" s="918"/>
      <c r="CH115" s="918"/>
      <c r="CI115" s="918"/>
      <c r="CJ115" s="918"/>
      <c r="CK115" s="948"/>
      <c r="CL115" s="949"/>
      <c r="CM115" s="952" t="s">
        <v>420</v>
      </c>
      <c r="CN115" s="976"/>
      <c r="CO115" s="976"/>
      <c r="CP115" s="976"/>
      <c r="CQ115" s="976"/>
      <c r="CR115" s="976"/>
      <c r="CS115" s="976"/>
      <c r="CT115" s="976"/>
      <c r="CU115" s="976"/>
      <c r="CV115" s="976"/>
      <c r="CW115" s="976"/>
      <c r="CX115" s="976"/>
      <c r="CY115" s="976"/>
      <c r="CZ115" s="976"/>
      <c r="DA115" s="976"/>
      <c r="DB115" s="976"/>
      <c r="DC115" s="976"/>
      <c r="DD115" s="976"/>
      <c r="DE115" s="976"/>
      <c r="DF115" s="954"/>
      <c r="DG115" s="961" t="s">
        <v>407</v>
      </c>
      <c r="DH115" s="962"/>
      <c r="DI115" s="962"/>
      <c r="DJ115" s="962"/>
      <c r="DK115" s="963"/>
      <c r="DL115" s="964" t="s">
        <v>407</v>
      </c>
      <c r="DM115" s="962"/>
      <c r="DN115" s="962"/>
      <c r="DO115" s="962"/>
      <c r="DP115" s="963"/>
      <c r="DQ115" s="964" t="s">
        <v>407</v>
      </c>
      <c r="DR115" s="962"/>
      <c r="DS115" s="962"/>
      <c r="DT115" s="962"/>
      <c r="DU115" s="963"/>
      <c r="DV115" s="965" t="s">
        <v>407</v>
      </c>
      <c r="DW115" s="966"/>
      <c r="DX115" s="966"/>
      <c r="DY115" s="966"/>
      <c r="DZ115" s="967"/>
    </row>
    <row r="116" spans="1:130" s="197" customFormat="1" ht="26.25" customHeight="1">
      <c r="A116" s="959"/>
      <c r="B116" s="960"/>
      <c r="C116" s="974" t="s">
        <v>421</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1">
        <v>45</v>
      </c>
      <c r="AB116" s="962"/>
      <c r="AC116" s="962"/>
      <c r="AD116" s="962"/>
      <c r="AE116" s="963"/>
      <c r="AF116" s="964">
        <v>36</v>
      </c>
      <c r="AG116" s="962"/>
      <c r="AH116" s="962"/>
      <c r="AI116" s="962"/>
      <c r="AJ116" s="963"/>
      <c r="AK116" s="964">
        <v>29</v>
      </c>
      <c r="AL116" s="962"/>
      <c r="AM116" s="962"/>
      <c r="AN116" s="962"/>
      <c r="AO116" s="963"/>
      <c r="AP116" s="965">
        <v>0</v>
      </c>
      <c r="AQ116" s="966"/>
      <c r="AR116" s="966"/>
      <c r="AS116" s="966"/>
      <c r="AT116" s="967"/>
      <c r="AU116" s="902"/>
      <c r="AV116" s="903"/>
      <c r="AW116" s="903"/>
      <c r="AX116" s="903"/>
      <c r="AY116" s="904"/>
      <c r="AZ116" s="952" t="s">
        <v>422</v>
      </c>
      <c r="BA116" s="953"/>
      <c r="BB116" s="953"/>
      <c r="BC116" s="953"/>
      <c r="BD116" s="953"/>
      <c r="BE116" s="953"/>
      <c r="BF116" s="953"/>
      <c r="BG116" s="953"/>
      <c r="BH116" s="953"/>
      <c r="BI116" s="953"/>
      <c r="BJ116" s="953"/>
      <c r="BK116" s="953"/>
      <c r="BL116" s="953"/>
      <c r="BM116" s="953"/>
      <c r="BN116" s="953"/>
      <c r="BO116" s="953"/>
      <c r="BP116" s="954"/>
      <c r="BQ116" s="922" t="s">
        <v>407</v>
      </c>
      <c r="BR116" s="923"/>
      <c r="BS116" s="923"/>
      <c r="BT116" s="923"/>
      <c r="BU116" s="923"/>
      <c r="BV116" s="923" t="s">
        <v>407</v>
      </c>
      <c r="BW116" s="923"/>
      <c r="BX116" s="923"/>
      <c r="BY116" s="923"/>
      <c r="BZ116" s="923"/>
      <c r="CA116" s="923" t="s">
        <v>407</v>
      </c>
      <c r="CB116" s="923"/>
      <c r="CC116" s="923"/>
      <c r="CD116" s="923"/>
      <c r="CE116" s="923"/>
      <c r="CF116" s="917" t="s">
        <v>407</v>
      </c>
      <c r="CG116" s="918"/>
      <c r="CH116" s="918"/>
      <c r="CI116" s="918"/>
      <c r="CJ116" s="918"/>
      <c r="CK116" s="948"/>
      <c r="CL116" s="949"/>
      <c r="CM116" s="919" t="s">
        <v>423</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61" t="s">
        <v>407</v>
      </c>
      <c r="DH116" s="962"/>
      <c r="DI116" s="962"/>
      <c r="DJ116" s="962"/>
      <c r="DK116" s="963"/>
      <c r="DL116" s="964" t="s">
        <v>407</v>
      </c>
      <c r="DM116" s="962"/>
      <c r="DN116" s="962"/>
      <c r="DO116" s="962"/>
      <c r="DP116" s="963"/>
      <c r="DQ116" s="964" t="s">
        <v>407</v>
      </c>
      <c r="DR116" s="962"/>
      <c r="DS116" s="962"/>
      <c r="DT116" s="962"/>
      <c r="DU116" s="963"/>
      <c r="DV116" s="965" t="s">
        <v>407</v>
      </c>
      <c r="DW116" s="966"/>
      <c r="DX116" s="966"/>
      <c r="DY116" s="966"/>
      <c r="DZ116" s="967"/>
    </row>
    <row r="117" spans="1:130" s="197" customFormat="1" ht="26.25" customHeight="1">
      <c r="A117" s="907" t="s">
        <v>166</v>
      </c>
      <c r="B117" s="886"/>
      <c r="C117" s="886"/>
      <c r="D117" s="886"/>
      <c r="E117" s="886"/>
      <c r="F117" s="886"/>
      <c r="G117" s="886"/>
      <c r="H117" s="886"/>
      <c r="I117" s="886"/>
      <c r="J117" s="886"/>
      <c r="K117" s="886"/>
      <c r="L117" s="886"/>
      <c r="M117" s="886"/>
      <c r="N117" s="886"/>
      <c r="O117" s="886"/>
      <c r="P117" s="886"/>
      <c r="Q117" s="886"/>
      <c r="R117" s="886"/>
      <c r="S117" s="886"/>
      <c r="T117" s="886"/>
      <c r="U117" s="886"/>
      <c r="V117" s="886"/>
      <c r="W117" s="886"/>
      <c r="X117" s="886"/>
      <c r="Y117" s="996" t="s">
        <v>424</v>
      </c>
      <c r="Z117" s="887"/>
      <c r="AA117" s="999">
        <v>733278</v>
      </c>
      <c r="AB117" s="969"/>
      <c r="AC117" s="969"/>
      <c r="AD117" s="969"/>
      <c r="AE117" s="970"/>
      <c r="AF117" s="968">
        <v>707994</v>
      </c>
      <c r="AG117" s="969"/>
      <c r="AH117" s="969"/>
      <c r="AI117" s="969"/>
      <c r="AJ117" s="970"/>
      <c r="AK117" s="968">
        <v>695806</v>
      </c>
      <c r="AL117" s="969"/>
      <c r="AM117" s="969"/>
      <c r="AN117" s="969"/>
      <c r="AO117" s="970"/>
      <c r="AP117" s="971"/>
      <c r="AQ117" s="972"/>
      <c r="AR117" s="972"/>
      <c r="AS117" s="972"/>
      <c r="AT117" s="973"/>
      <c r="AU117" s="902"/>
      <c r="AV117" s="903"/>
      <c r="AW117" s="903"/>
      <c r="AX117" s="903"/>
      <c r="AY117" s="904"/>
      <c r="AZ117" s="998" t="s">
        <v>425</v>
      </c>
      <c r="BA117" s="974"/>
      <c r="BB117" s="974"/>
      <c r="BC117" s="974"/>
      <c r="BD117" s="974"/>
      <c r="BE117" s="974"/>
      <c r="BF117" s="974"/>
      <c r="BG117" s="974"/>
      <c r="BH117" s="974"/>
      <c r="BI117" s="974"/>
      <c r="BJ117" s="974"/>
      <c r="BK117" s="974"/>
      <c r="BL117" s="974"/>
      <c r="BM117" s="974"/>
      <c r="BN117" s="974"/>
      <c r="BO117" s="974"/>
      <c r="BP117" s="975"/>
      <c r="BQ117" s="988" t="s">
        <v>108</v>
      </c>
      <c r="BR117" s="989"/>
      <c r="BS117" s="989"/>
      <c r="BT117" s="989"/>
      <c r="BU117" s="989"/>
      <c r="BV117" s="989" t="s">
        <v>108</v>
      </c>
      <c r="BW117" s="989"/>
      <c r="BX117" s="989"/>
      <c r="BY117" s="989"/>
      <c r="BZ117" s="989"/>
      <c r="CA117" s="989" t="s">
        <v>108</v>
      </c>
      <c r="CB117" s="989"/>
      <c r="CC117" s="989"/>
      <c r="CD117" s="989"/>
      <c r="CE117" s="989"/>
      <c r="CF117" s="917" t="s">
        <v>108</v>
      </c>
      <c r="CG117" s="918"/>
      <c r="CH117" s="918"/>
      <c r="CI117" s="918"/>
      <c r="CJ117" s="918"/>
      <c r="CK117" s="948"/>
      <c r="CL117" s="949"/>
      <c r="CM117" s="919" t="s">
        <v>426</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61" t="s">
        <v>108</v>
      </c>
      <c r="DH117" s="962"/>
      <c r="DI117" s="962"/>
      <c r="DJ117" s="962"/>
      <c r="DK117" s="963"/>
      <c r="DL117" s="964" t="s">
        <v>108</v>
      </c>
      <c r="DM117" s="962"/>
      <c r="DN117" s="962"/>
      <c r="DO117" s="962"/>
      <c r="DP117" s="963"/>
      <c r="DQ117" s="964" t="s">
        <v>108</v>
      </c>
      <c r="DR117" s="962"/>
      <c r="DS117" s="962"/>
      <c r="DT117" s="962"/>
      <c r="DU117" s="963"/>
      <c r="DV117" s="965" t="s">
        <v>108</v>
      </c>
      <c r="DW117" s="966"/>
      <c r="DX117" s="966"/>
      <c r="DY117" s="966"/>
      <c r="DZ117" s="967"/>
    </row>
    <row r="118" spans="1:130" s="197" customFormat="1" ht="26.25" customHeight="1">
      <c r="A118" s="907" t="s">
        <v>398</v>
      </c>
      <c r="B118" s="886"/>
      <c r="C118" s="886"/>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7"/>
      <c r="AA118" s="885" t="s">
        <v>396</v>
      </c>
      <c r="AB118" s="886"/>
      <c r="AC118" s="886"/>
      <c r="AD118" s="886"/>
      <c r="AE118" s="887"/>
      <c r="AF118" s="885" t="s">
        <v>283</v>
      </c>
      <c r="AG118" s="886"/>
      <c r="AH118" s="886"/>
      <c r="AI118" s="886"/>
      <c r="AJ118" s="887"/>
      <c r="AK118" s="885" t="s">
        <v>282</v>
      </c>
      <c r="AL118" s="886"/>
      <c r="AM118" s="886"/>
      <c r="AN118" s="886"/>
      <c r="AO118" s="887"/>
      <c r="AP118" s="993" t="s">
        <v>397</v>
      </c>
      <c r="AQ118" s="994"/>
      <c r="AR118" s="994"/>
      <c r="AS118" s="994"/>
      <c r="AT118" s="995"/>
      <c r="AU118" s="905"/>
      <c r="AV118" s="906"/>
      <c r="AW118" s="906"/>
      <c r="AX118" s="906"/>
      <c r="AY118" s="906"/>
      <c r="AZ118" s="228" t="s">
        <v>166</v>
      </c>
      <c r="BA118" s="228"/>
      <c r="BB118" s="228"/>
      <c r="BC118" s="228"/>
      <c r="BD118" s="228"/>
      <c r="BE118" s="228"/>
      <c r="BF118" s="228"/>
      <c r="BG118" s="228"/>
      <c r="BH118" s="228"/>
      <c r="BI118" s="228"/>
      <c r="BJ118" s="228"/>
      <c r="BK118" s="228"/>
      <c r="BL118" s="228"/>
      <c r="BM118" s="228"/>
      <c r="BN118" s="228"/>
      <c r="BO118" s="996" t="s">
        <v>427</v>
      </c>
      <c r="BP118" s="997"/>
      <c r="BQ118" s="988">
        <v>8345085</v>
      </c>
      <c r="BR118" s="989"/>
      <c r="BS118" s="989"/>
      <c r="BT118" s="989"/>
      <c r="BU118" s="989"/>
      <c r="BV118" s="989">
        <v>8037246</v>
      </c>
      <c r="BW118" s="989"/>
      <c r="BX118" s="989"/>
      <c r="BY118" s="989"/>
      <c r="BZ118" s="989"/>
      <c r="CA118" s="989">
        <v>7889111</v>
      </c>
      <c r="CB118" s="989"/>
      <c r="CC118" s="989"/>
      <c r="CD118" s="989"/>
      <c r="CE118" s="989"/>
      <c r="CF118" s="990"/>
      <c r="CG118" s="991"/>
      <c r="CH118" s="991"/>
      <c r="CI118" s="991"/>
      <c r="CJ118" s="992"/>
      <c r="CK118" s="948"/>
      <c r="CL118" s="949"/>
      <c r="CM118" s="919" t="s">
        <v>428</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61" t="s">
        <v>108</v>
      </c>
      <c r="DH118" s="962"/>
      <c r="DI118" s="962"/>
      <c r="DJ118" s="962"/>
      <c r="DK118" s="963"/>
      <c r="DL118" s="964" t="s">
        <v>108</v>
      </c>
      <c r="DM118" s="962"/>
      <c r="DN118" s="962"/>
      <c r="DO118" s="962"/>
      <c r="DP118" s="963"/>
      <c r="DQ118" s="964" t="s">
        <v>108</v>
      </c>
      <c r="DR118" s="962"/>
      <c r="DS118" s="962"/>
      <c r="DT118" s="962"/>
      <c r="DU118" s="963"/>
      <c r="DV118" s="965" t="s">
        <v>108</v>
      </c>
      <c r="DW118" s="966"/>
      <c r="DX118" s="966"/>
      <c r="DY118" s="966"/>
      <c r="DZ118" s="967"/>
    </row>
    <row r="119" spans="1:130" s="197" customFormat="1" ht="26.25" customHeight="1">
      <c r="A119" s="977" t="s">
        <v>401</v>
      </c>
      <c r="B119" s="947"/>
      <c r="C119" s="926" t="s">
        <v>402</v>
      </c>
      <c r="D119" s="927"/>
      <c r="E119" s="927"/>
      <c r="F119" s="927"/>
      <c r="G119" s="927"/>
      <c r="H119" s="927"/>
      <c r="I119" s="927"/>
      <c r="J119" s="927"/>
      <c r="K119" s="927"/>
      <c r="L119" s="927"/>
      <c r="M119" s="927"/>
      <c r="N119" s="927"/>
      <c r="O119" s="927"/>
      <c r="P119" s="927"/>
      <c r="Q119" s="927"/>
      <c r="R119" s="927"/>
      <c r="S119" s="927"/>
      <c r="T119" s="927"/>
      <c r="U119" s="927"/>
      <c r="V119" s="927"/>
      <c r="W119" s="927"/>
      <c r="X119" s="927"/>
      <c r="Y119" s="927"/>
      <c r="Z119" s="928"/>
      <c r="AA119" s="892" t="s">
        <v>108</v>
      </c>
      <c r="AB119" s="893"/>
      <c r="AC119" s="893"/>
      <c r="AD119" s="893"/>
      <c r="AE119" s="894"/>
      <c r="AF119" s="895" t="s">
        <v>108</v>
      </c>
      <c r="AG119" s="893"/>
      <c r="AH119" s="893"/>
      <c r="AI119" s="893"/>
      <c r="AJ119" s="894"/>
      <c r="AK119" s="895" t="s">
        <v>108</v>
      </c>
      <c r="AL119" s="893"/>
      <c r="AM119" s="893"/>
      <c r="AN119" s="893"/>
      <c r="AO119" s="894"/>
      <c r="AP119" s="896" t="s">
        <v>108</v>
      </c>
      <c r="AQ119" s="897"/>
      <c r="AR119" s="897"/>
      <c r="AS119" s="897"/>
      <c r="AT119" s="898"/>
      <c r="AU119" s="980" t="s">
        <v>429</v>
      </c>
      <c r="AV119" s="981"/>
      <c r="AW119" s="981"/>
      <c r="AX119" s="981"/>
      <c r="AY119" s="982"/>
      <c r="AZ119" s="943" t="s">
        <v>430</v>
      </c>
      <c r="BA119" s="890"/>
      <c r="BB119" s="890"/>
      <c r="BC119" s="890"/>
      <c r="BD119" s="890"/>
      <c r="BE119" s="890"/>
      <c r="BF119" s="890"/>
      <c r="BG119" s="890"/>
      <c r="BH119" s="890"/>
      <c r="BI119" s="890"/>
      <c r="BJ119" s="890"/>
      <c r="BK119" s="890"/>
      <c r="BL119" s="890"/>
      <c r="BM119" s="890"/>
      <c r="BN119" s="890"/>
      <c r="BO119" s="890"/>
      <c r="BP119" s="891"/>
      <c r="BQ119" s="929">
        <v>1641045</v>
      </c>
      <c r="BR119" s="930"/>
      <c r="BS119" s="930"/>
      <c r="BT119" s="930"/>
      <c r="BU119" s="930"/>
      <c r="BV119" s="930">
        <v>1852244</v>
      </c>
      <c r="BW119" s="930"/>
      <c r="BX119" s="930"/>
      <c r="BY119" s="930"/>
      <c r="BZ119" s="930"/>
      <c r="CA119" s="930">
        <v>2022532</v>
      </c>
      <c r="CB119" s="930"/>
      <c r="CC119" s="930"/>
      <c r="CD119" s="930"/>
      <c r="CE119" s="930"/>
      <c r="CF119" s="944">
        <v>80.7</v>
      </c>
      <c r="CG119" s="945"/>
      <c r="CH119" s="945"/>
      <c r="CI119" s="945"/>
      <c r="CJ119" s="945"/>
      <c r="CK119" s="950"/>
      <c r="CL119" s="951"/>
      <c r="CM119" s="1007" t="s">
        <v>431</v>
      </c>
      <c r="CN119" s="1008"/>
      <c r="CO119" s="1008"/>
      <c r="CP119" s="1008"/>
      <c r="CQ119" s="1008"/>
      <c r="CR119" s="1008"/>
      <c r="CS119" s="1008"/>
      <c r="CT119" s="1008"/>
      <c r="CU119" s="1008"/>
      <c r="CV119" s="1008"/>
      <c r="CW119" s="1008"/>
      <c r="CX119" s="1008"/>
      <c r="CY119" s="1008"/>
      <c r="CZ119" s="1008"/>
      <c r="DA119" s="1008"/>
      <c r="DB119" s="1008"/>
      <c r="DC119" s="1008"/>
      <c r="DD119" s="1008"/>
      <c r="DE119" s="1008"/>
      <c r="DF119" s="1009"/>
      <c r="DG119" s="1000">
        <v>7766</v>
      </c>
      <c r="DH119" s="1001"/>
      <c r="DI119" s="1001"/>
      <c r="DJ119" s="1001"/>
      <c r="DK119" s="1002"/>
      <c r="DL119" s="1003">
        <v>6997</v>
      </c>
      <c r="DM119" s="1001"/>
      <c r="DN119" s="1001"/>
      <c r="DO119" s="1001"/>
      <c r="DP119" s="1002"/>
      <c r="DQ119" s="1003">
        <v>6278</v>
      </c>
      <c r="DR119" s="1001"/>
      <c r="DS119" s="1001"/>
      <c r="DT119" s="1001"/>
      <c r="DU119" s="1002"/>
      <c r="DV119" s="1004">
        <v>0.3</v>
      </c>
      <c r="DW119" s="1005"/>
      <c r="DX119" s="1005"/>
      <c r="DY119" s="1005"/>
      <c r="DZ119" s="1006"/>
    </row>
    <row r="120" spans="1:130" s="197" customFormat="1" ht="26.25" customHeight="1">
      <c r="A120" s="978"/>
      <c r="B120" s="949"/>
      <c r="C120" s="919" t="s">
        <v>406</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61" t="s">
        <v>108</v>
      </c>
      <c r="AB120" s="962"/>
      <c r="AC120" s="962"/>
      <c r="AD120" s="962"/>
      <c r="AE120" s="963"/>
      <c r="AF120" s="964" t="s">
        <v>108</v>
      </c>
      <c r="AG120" s="962"/>
      <c r="AH120" s="962"/>
      <c r="AI120" s="962"/>
      <c r="AJ120" s="963"/>
      <c r="AK120" s="964" t="s">
        <v>108</v>
      </c>
      <c r="AL120" s="962"/>
      <c r="AM120" s="962"/>
      <c r="AN120" s="962"/>
      <c r="AO120" s="963"/>
      <c r="AP120" s="965" t="s">
        <v>108</v>
      </c>
      <c r="AQ120" s="966"/>
      <c r="AR120" s="966"/>
      <c r="AS120" s="966"/>
      <c r="AT120" s="967"/>
      <c r="AU120" s="983"/>
      <c r="AV120" s="984"/>
      <c r="AW120" s="984"/>
      <c r="AX120" s="984"/>
      <c r="AY120" s="985"/>
      <c r="AZ120" s="952" t="s">
        <v>432</v>
      </c>
      <c r="BA120" s="953"/>
      <c r="BB120" s="953"/>
      <c r="BC120" s="953"/>
      <c r="BD120" s="953"/>
      <c r="BE120" s="953"/>
      <c r="BF120" s="953"/>
      <c r="BG120" s="953"/>
      <c r="BH120" s="953"/>
      <c r="BI120" s="953"/>
      <c r="BJ120" s="953"/>
      <c r="BK120" s="953"/>
      <c r="BL120" s="953"/>
      <c r="BM120" s="953"/>
      <c r="BN120" s="953"/>
      <c r="BO120" s="953"/>
      <c r="BP120" s="954"/>
      <c r="BQ120" s="922">
        <v>274970</v>
      </c>
      <c r="BR120" s="923"/>
      <c r="BS120" s="923"/>
      <c r="BT120" s="923"/>
      <c r="BU120" s="923"/>
      <c r="BV120" s="923">
        <v>234554</v>
      </c>
      <c r="BW120" s="923"/>
      <c r="BX120" s="923"/>
      <c r="BY120" s="923"/>
      <c r="BZ120" s="923"/>
      <c r="CA120" s="923">
        <v>195009</v>
      </c>
      <c r="CB120" s="923"/>
      <c r="CC120" s="923"/>
      <c r="CD120" s="923"/>
      <c r="CE120" s="923"/>
      <c r="CF120" s="917">
        <v>7.8</v>
      </c>
      <c r="CG120" s="918"/>
      <c r="CH120" s="918"/>
      <c r="CI120" s="918"/>
      <c r="CJ120" s="918"/>
      <c r="CK120" s="1016" t="s">
        <v>433</v>
      </c>
      <c r="CL120" s="1017"/>
      <c r="CM120" s="1017"/>
      <c r="CN120" s="1017"/>
      <c r="CO120" s="1018"/>
      <c r="CP120" s="1024" t="s">
        <v>380</v>
      </c>
      <c r="CQ120" s="1025"/>
      <c r="CR120" s="1025"/>
      <c r="CS120" s="1025"/>
      <c r="CT120" s="1025"/>
      <c r="CU120" s="1025"/>
      <c r="CV120" s="1025"/>
      <c r="CW120" s="1025"/>
      <c r="CX120" s="1025"/>
      <c r="CY120" s="1025"/>
      <c r="CZ120" s="1025"/>
      <c r="DA120" s="1025"/>
      <c r="DB120" s="1025"/>
      <c r="DC120" s="1025"/>
      <c r="DD120" s="1025"/>
      <c r="DE120" s="1025"/>
      <c r="DF120" s="1026"/>
      <c r="DG120" s="929">
        <v>1712294</v>
      </c>
      <c r="DH120" s="930"/>
      <c r="DI120" s="930"/>
      <c r="DJ120" s="930"/>
      <c r="DK120" s="930"/>
      <c r="DL120" s="930">
        <v>1631771</v>
      </c>
      <c r="DM120" s="930"/>
      <c r="DN120" s="930"/>
      <c r="DO120" s="930"/>
      <c r="DP120" s="930"/>
      <c r="DQ120" s="930">
        <v>1660605</v>
      </c>
      <c r="DR120" s="930"/>
      <c r="DS120" s="930"/>
      <c r="DT120" s="930"/>
      <c r="DU120" s="930"/>
      <c r="DV120" s="931">
        <v>66.3</v>
      </c>
      <c r="DW120" s="931"/>
      <c r="DX120" s="931"/>
      <c r="DY120" s="931"/>
      <c r="DZ120" s="932"/>
    </row>
    <row r="121" spans="1:130" s="197" customFormat="1" ht="26.25" customHeight="1">
      <c r="A121" s="978"/>
      <c r="B121" s="949"/>
      <c r="C121" s="1013" t="s">
        <v>434</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61" t="s">
        <v>108</v>
      </c>
      <c r="AB121" s="962"/>
      <c r="AC121" s="962"/>
      <c r="AD121" s="962"/>
      <c r="AE121" s="963"/>
      <c r="AF121" s="964" t="s">
        <v>108</v>
      </c>
      <c r="AG121" s="962"/>
      <c r="AH121" s="962"/>
      <c r="AI121" s="962"/>
      <c r="AJ121" s="963"/>
      <c r="AK121" s="964" t="s">
        <v>108</v>
      </c>
      <c r="AL121" s="962"/>
      <c r="AM121" s="962"/>
      <c r="AN121" s="962"/>
      <c r="AO121" s="963"/>
      <c r="AP121" s="965" t="s">
        <v>108</v>
      </c>
      <c r="AQ121" s="966"/>
      <c r="AR121" s="966"/>
      <c r="AS121" s="966"/>
      <c r="AT121" s="967"/>
      <c r="AU121" s="983"/>
      <c r="AV121" s="984"/>
      <c r="AW121" s="984"/>
      <c r="AX121" s="984"/>
      <c r="AY121" s="985"/>
      <c r="AZ121" s="998" t="s">
        <v>435</v>
      </c>
      <c r="BA121" s="974"/>
      <c r="BB121" s="974"/>
      <c r="BC121" s="974"/>
      <c r="BD121" s="974"/>
      <c r="BE121" s="974"/>
      <c r="BF121" s="974"/>
      <c r="BG121" s="974"/>
      <c r="BH121" s="974"/>
      <c r="BI121" s="974"/>
      <c r="BJ121" s="974"/>
      <c r="BK121" s="974"/>
      <c r="BL121" s="974"/>
      <c r="BM121" s="974"/>
      <c r="BN121" s="974"/>
      <c r="BO121" s="974"/>
      <c r="BP121" s="975"/>
      <c r="BQ121" s="988">
        <v>4901310</v>
      </c>
      <c r="BR121" s="989"/>
      <c r="BS121" s="989"/>
      <c r="BT121" s="989"/>
      <c r="BU121" s="989"/>
      <c r="BV121" s="989">
        <v>4827409</v>
      </c>
      <c r="BW121" s="989"/>
      <c r="BX121" s="989"/>
      <c r="BY121" s="989"/>
      <c r="BZ121" s="989"/>
      <c r="CA121" s="989">
        <v>4670054</v>
      </c>
      <c r="CB121" s="989"/>
      <c r="CC121" s="989"/>
      <c r="CD121" s="989"/>
      <c r="CE121" s="989"/>
      <c r="CF121" s="1027">
        <v>186.4</v>
      </c>
      <c r="CG121" s="1028"/>
      <c r="CH121" s="1028"/>
      <c r="CI121" s="1028"/>
      <c r="CJ121" s="1028"/>
      <c r="CK121" s="1019"/>
      <c r="CL121" s="1020"/>
      <c r="CM121" s="1020"/>
      <c r="CN121" s="1020"/>
      <c r="CO121" s="1021"/>
      <c r="CP121" s="1010" t="s">
        <v>381</v>
      </c>
      <c r="CQ121" s="1011"/>
      <c r="CR121" s="1011"/>
      <c r="CS121" s="1011"/>
      <c r="CT121" s="1011"/>
      <c r="CU121" s="1011"/>
      <c r="CV121" s="1011"/>
      <c r="CW121" s="1011"/>
      <c r="CX121" s="1011"/>
      <c r="CY121" s="1011"/>
      <c r="CZ121" s="1011"/>
      <c r="DA121" s="1011"/>
      <c r="DB121" s="1011"/>
      <c r="DC121" s="1011"/>
      <c r="DD121" s="1011"/>
      <c r="DE121" s="1011"/>
      <c r="DF121" s="1012"/>
      <c r="DG121" s="922">
        <v>471943</v>
      </c>
      <c r="DH121" s="923"/>
      <c r="DI121" s="923"/>
      <c r="DJ121" s="923"/>
      <c r="DK121" s="923"/>
      <c r="DL121" s="923">
        <v>462652</v>
      </c>
      <c r="DM121" s="923"/>
      <c r="DN121" s="923"/>
      <c r="DO121" s="923"/>
      <c r="DP121" s="923"/>
      <c r="DQ121" s="923">
        <v>494251</v>
      </c>
      <c r="DR121" s="923"/>
      <c r="DS121" s="923"/>
      <c r="DT121" s="923"/>
      <c r="DU121" s="923"/>
      <c r="DV121" s="924">
        <v>19.7</v>
      </c>
      <c r="DW121" s="924"/>
      <c r="DX121" s="924"/>
      <c r="DY121" s="924"/>
      <c r="DZ121" s="925"/>
    </row>
    <row r="122" spans="1:130" s="197" customFormat="1" ht="26.25" customHeight="1">
      <c r="A122" s="978"/>
      <c r="B122" s="949"/>
      <c r="C122" s="919" t="s">
        <v>417</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61" t="s">
        <v>108</v>
      </c>
      <c r="AB122" s="962"/>
      <c r="AC122" s="962"/>
      <c r="AD122" s="962"/>
      <c r="AE122" s="963"/>
      <c r="AF122" s="964" t="s">
        <v>108</v>
      </c>
      <c r="AG122" s="962"/>
      <c r="AH122" s="962"/>
      <c r="AI122" s="962"/>
      <c r="AJ122" s="963"/>
      <c r="AK122" s="964" t="s">
        <v>108</v>
      </c>
      <c r="AL122" s="962"/>
      <c r="AM122" s="962"/>
      <c r="AN122" s="962"/>
      <c r="AO122" s="963"/>
      <c r="AP122" s="965" t="s">
        <v>108</v>
      </c>
      <c r="AQ122" s="966"/>
      <c r="AR122" s="966"/>
      <c r="AS122" s="966"/>
      <c r="AT122" s="967"/>
      <c r="AU122" s="986"/>
      <c r="AV122" s="987"/>
      <c r="AW122" s="987"/>
      <c r="AX122" s="987"/>
      <c r="AY122" s="987"/>
      <c r="AZ122" s="228" t="s">
        <v>166</v>
      </c>
      <c r="BA122" s="228"/>
      <c r="BB122" s="228"/>
      <c r="BC122" s="228"/>
      <c r="BD122" s="228"/>
      <c r="BE122" s="228"/>
      <c r="BF122" s="228"/>
      <c r="BG122" s="228"/>
      <c r="BH122" s="228"/>
      <c r="BI122" s="228"/>
      <c r="BJ122" s="228"/>
      <c r="BK122" s="228"/>
      <c r="BL122" s="228"/>
      <c r="BM122" s="228"/>
      <c r="BN122" s="228"/>
      <c r="BO122" s="996" t="s">
        <v>436</v>
      </c>
      <c r="BP122" s="997"/>
      <c r="BQ122" s="1037">
        <v>6817325</v>
      </c>
      <c r="BR122" s="1038"/>
      <c r="BS122" s="1038"/>
      <c r="BT122" s="1038"/>
      <c r="BU122" s="1038"/>
      <c r="BV122" s="1038">
        <v>6914207</v>
      </c>
      <c r="BW122" s="1038"/>
      <c r="BX122" s="1038"/>
      <c r="BY122" s="1038"/>
      <c r="BZ122" s="1038"/>
      <c r="CA122" s="1038">
        <v>6887595</v>
      </c>
      <c r="CB122" s="1038"/>
      <c r="CC122" s="1038"/>
      <c r="CD122" s="1038"/>
      <c r="CE122" s="1038"/>
      <c r="CF122" s="990"/>
      <c r="CG122" s="991"/>
      <c r="CH122" s="991"/>
      <c r="CI122" s="991"/>
      <c r="CJ122" s="992"/>
      <c r="CK122" s="1019"/>
      <c r="CL122" s="1020"/>
      <c r="CM122" s="1020"/>
      <c r="CN122" s="1020"/>
      <c r="CO122" s="1021"/>
      <c r="CP122" s="1010" t="s">
        <v>437</v>
      </c>
      <c r="CQ122" s="1011"/>
      <c r="CR122" s="1011"/>
      <c r="CS122" s="1011"/>
      <c r="CT122" s="1011"/>
      <c r="CU122" s="1011"/>
      <c r="CV122" s="1011"/>
      <c r="CW122" s="1011"/>
      <c r="CX122" s="1011"/>
      <c r="CY122" s="1011"/>
      <c r="CZ122" s="1011"/>
      <c r="DA122" s="1011"/>
      <c r="DB122" s="1011"/>
      <c r="DC122" s="1011"/>
      <c r="DD122" s="1011"/>
      <c r="DE122" s="1011"/>
      <c r="DF122" s="1012"/>
      <c r="DG122" s="922">
        <v>226309</v>
      </c>
      <c r="DH122" s="923"/>
      <c r="DI122" s="923"/>
      <c r="DJ122" s="923"/>
      <c r="DK122" s="923"/>
      <c r="DL122" s="923">
        <v>239375</v>
      </c>
      <c r="DM122" s="923"/>
      <c r="DN122" s="923"/>
      <c r="DO122" s="923"/>
      <c r="DP122" s="923"/>
      <c r="DQ122" s="923">
        <v>256599</v>
      </c>
      <c r="DR122" s="923"/>
      <c r="DS122" s="923"/>
      <c r="DT122" s="923"/>
      <c r="DU122" s="923"/>
      <c r="DV122" s="924">
        <v>10.199999999999999</v>
      </c>
      <c r="DW122" s="924"/>
      <c r="DX122" s="924"/>
      <c r="DY122" s="924"/>
      <c r="DZ122" s="925"/>
    </row>
    <row r="123" spans="1:130" s="197" customFormat="1" ht="26.25" customHeight="1" thickBot="1">
      <c r="A123" s="978"/>
      <c r="B123" s="949"/>
      <c r="C123" s="919" t="s">
        <v>423</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61" t="s">
        <v>438</v>
      </c>
      <c r="AB123" s="962"/>
      <c r="AC123" s="962"/>
      <c r="AD123" s="962"/>
      <c r="AE123" s="963"/>
      <c r="AF123" s="964" t="s">
        <v>438</v>
      </c>
      <c r="AG123" s="962"/>
      <c r="AH123" s="962"/>
      <c r="AI123" s="962"/>
      <c r="AJ123" s="963"/>
      <c r="AK123" s="964" t="s">
        <v>438</v>
      </c>
      <c r="AL123" s="962"/>
      <c r="AM123" s="962"/>
      <c r="AN123" s="962"/>
      <c r="AO123" s="963"/>
      <c r="AP123" s="965" t="s">
        <v>438</v>
      </c>
      <c r="AQ123" s="966"/>
      <c r="AR123" s="966"/>
      <c r="AS123" s="966"/>
      <c r="AT123" s="967"/>
      <c r="AU123" s="1034" t="s">
        <v>439</v>
      </c>
      <c r="AV123" s="1035"/>
      <c r="AW123" s="1035"/>
      <c r="AX123" s="1035"/>
      <c r="AY123" s="1035"/>
      <c r="AZ123" s="1035"/>
      <c r="BA123" s="1035"/>
      <c r="BB123" s="1035"/>
      <c r="BC123" s="1035"/>
      <c r="BD123" s="1035"/>
      <c r="BE123" s="1035"/>
      <c r="BF123" s="1035"/>
      <c r="BG123" s="1035"/>
      <c r="BH123" s="1035"/>
      <c r="BI123" s="1035"/>
      <c r="BJ123" s="1035"/>
      <c r="BK123" s="1035"/>
      <c r="BL123" s="1035"/>
      <c r="BM123" s="1035"/>
      <c r="BN123" s="1035"/>
      <c r="BO123" s="1035"/>
      <c r="BP123" s="1036"/>
      <c r="BQ123" s="1029">
        <v>62</v>
      </c>
      <c r="BR123" s="1030"/>
      <c r="BS123" s="1030"/>
      <c r="BT123" s="1030"/>
      <c r="BU123" s="1030"/>
      <c r="BV123" s="1030">
        <v>46.7</v>
      </c>
      <c r="BW123" s="1030"/>
      <c r="BX123" s="1030"/>
      <c r="BY123" s="1030"/>
      <c r="BZ123" s="1030"/>
      <c r="CA123" s="1030">
        <v>39.9</v>
      </c>
      <c r="CB123" s="1030"/>
      <c r="CC123" s="1030"/>
      <c r="CD123" s="1030"/>
      <c r="CE123" s="1030"/>
      <c r="CF123" s="1031"/>
      <c r="CG123" s="1032"/>
      <c r="CH123" s="1032"/>
      <c r="CI123" s="1032"/>
      <c r="CJ123" s="1033"/>
      <c r="CK123" s="1019"/>
      <c r="CL123" s="1020"/>
      <c r="CM123" s="1020"/>
      <c r="CN123" s="1020"/>
      <c r="CO123" s="1021"/>
      <c r="CP123" s="1010" t="s">
        <v>440</v>
      </c>
      <c r="CQ123" s="1011"/>
      <c r="CR123" s="1011"/>
      <c r="CS123" s="1011"/>
      <c r="CT123" s="1011"/>
      <c r="CU123" s="1011"/>
      <c r="CV123" s="1011"/>
      <c r="CW123" s="1011"/>
      <c r="CX123" s="1011"/>
      <c r="CY123" s="1011"/>
      <c r="CZ123" s="1011"/>
      <c r="DA123" s="1011"/>
      <c r="DB123" s="1011"/>
      <c r="DC123" s="1011"/>
      <c r="DD123" s="1011"/>
      <c r="DE123" s="1011"/>
      <c r="DF123" s="1012"/>
      <c r="DG123" s="961">
        <v>2943</v>
      </c>
      <c r="DH123" s="962"/>
      <c r="DI123" s="962"/>
      <c r="DJ123" s="962"/>
      <c r="DK123" s="963"/>
      <c r="DL123" s="964">
        <v>2843</v>
      </c>
      <c r="DM123" s="962"/>
      <c r="DN123" s="962"/>
      <c r="DO123" s="962"/>
      <c r="DP123" s="963"/>
      <c r="DQ123" s="964">
        <v>3664</v>
      </c>
      <c r="DR123" s="962"/>
      <c r="DS123" s="962"/>
      <c r="DT123" s="962"/>
      <c r="DU123" s="963"/>
      <c r="DV123" s="965">
        <v>0.1</v>
      </c>
      <c r="DW123" s="966"/>
      <c r="DX123" s="966"/>
      <c r="DY123" s="966"/>
      <c r="DZ123" s="967"/>
    </row>
    <row r="124" spans="1:130" s="197" customFormat="1" ht="26.25" customHeight="1">
      <c r="A124" s="978"/>
      <c r="B124" s="949"/>
      <c r="C124" s="919" t="s">
        <v>426</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61" t="s">
        <v>438</v>
      </c>
      <c r="AB124" s="962"/>
      <c r="AC124" s="962"/>
      <c r="AD124" s="962"/>
      <c r="AE124" s="963"/>
      <c r="AF124" s="964" t="s">
        <v>438</v>
      </c>
      <c r="AG124" s="962"/>
      <c r="AH124" s="962"/>
      <c r="AI124" s="962"/>
      <c r="AJ124" s="963"/>
      <c r="AK124" s="964" t="s">
        <v>438</v>
      </c>
      <c r="AL124" s="962"/>
      <c r="AM124" s="962"/>
      <c r="AN124" s="962"/>
      <c r="AO124" s="963"/>
      <c r="AP124" s="965" t="s">
        <v>438</v>
      </c>
      <c r="AQ124" s="966"/>
      <c r="AR124" s="966"/>
      <c r="AS124" s="966"/>
      <c r="AT124" s="967"/>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2"/>
      <c r="CL124" s="1022"/>
      <c r="CM124" s="1022"/>
      <c r="CN124" s="1022"/>
      <c r="CO124" s="1023"/>
      <c r="CP124" s="1010" t="s">
        <v>441</v>
      </c>
      <c r="CQ124" s="1011"/>
      <c r="CR124" s="1011"/>
      <c r="CS124" s="1011"/>
      <c r="CT124" s="1011"/>
      <c r="CU124" s="1011"/>
      <c r="CV124" s="1011"/>
      <c r="CW124" s="1011"/>
      <c r="CX124" s="1011"/>
      <c r="CY124" s="1011"/>
      <c r="CZ124" s="1011"/>
      <c r="DA124" s="1011"/>
      <c r="DB124" s="1011"/>
      <c r="DC124" s="1011"/>
      <c r="DD124" s="1011"/>
      <c r="DE124" s="1011"/>
      <c r="DF124" s="1012"/>
      <c r="DG124" s="1000" t="s">
        <v>438</v>
      </c>
      <c r="DH124" s="1001"/>
      <c r="DI124" s="1001"/>
      <c r="DJ124" s="1001"/>
      <c r="DK124" s="1002"/>
      <c r="DL124" s="1003" t="s">
        <v>438</v>
      </c>
      <c r="DM124" s="1001"/>
      <c r="DN124" s="1001"/>
      <c r="DO124" s="1001"/>
      <c r="DP124" s="1002"/>
      <c r="DQ124" s="1003" t="s">
        <v>438</v>
      </c>
      <c r="DR124" s="1001"/>
      <c r="DS124" s="1001"/>
      <c r="DT124" s="1001"/>
      <c r="DU124" s="1002"/>
      <c r="DV124" s="1004" t="s">
        <v>438</v>
      </c>
      <c r="DW124" s="1005"/>
      <c r="DX124" s="1005"/>
      <c r="DY124" s="1005"/>
      <c r="DZ124" s="1006"/>
    </row>
    <row r="125" spans="1:130" s="197" customFormat="1" ht="26.25" customHeight="1" thickBot="1">
      <c r="A125" s="978"/>
      <c r="B125" s="949"/>
      <c r="C125" s="919" t="s">
        <v>428</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61" t="s">
        <v>438</v>
      </c>
      <c r="AB125" s="962"/>
      <c r="AC125" s="962"/>
      <c r="AD125" s="962"/>
      <c r="AE125" s="963"/>
      <c r="AF125" s="964" t="s">
        <v>438</v>
      </c>
      <c r="AG125" s="962"/>
      <c r="AH125" s="962"/>
      <c r="AI125" s="962"/>
      <c r="AJ125" s="963"/>
      <c r="AK125" s="964" t="s">
        <v>438</v>
      </c>
      <c r="AL125" s="962"/>
      <c r="AM125" s="962"/>
      <c r="AN125" s="962"/>
      <c r="AO125" s="963"/>
      <c r="AP125" s="965" t="s">
        <v>438</v>
      </c>
      <c r="AQ125" s="966"/>
      <c r="AR125" s="966"/>
      <c r="AS125" s="966"/>
      <c r="AT125" s="967"/>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7" t="s">
        <v>442</v>
      </c>
      <c r="CL125" s="1017"/>
      <c r="CM125" s="1017"/>
      <c r="CN125" s="1017"/>
      <c r="CO125" s="1018"/>
      <c r="CP125" s="943" t="s">
        <v>443</v>
      </c>
      <c r="CQ125" s="890"/>
      <c r="CR125" s="890"/>
      <c r="CS125" s="890"/>
      <c r="CT125" s="890"/>
      <c r="CU125" s="890"/>
      <c r="CV125" s="890"/>
      <c r="CW125" s="890"/>
      <c r="CX125" s="890"/>
      <c r="CY125" s="890"/>
      <c r="CZ125" s="890"/>
      <c r="DA125" s="890"/>
      <c r="DB125" s="890"/>
      <c r="DC125" s="890"/>
      <c r="DD125" s="890"/>
      <c r="DE125" s="890"/>
      <c r="DF125" s="891"/>
      <c r="DG125" s="929" t="s">
        <v>438</v>
      </c>
      <c r="DH125" s="930"/>
      <c r="DI125" s="930"/>
      <c r="DJ125" s="930"/>
      <c r="DK125" s="930"/>
      <c r="DL125" s="930" t="s">
        <v>438</v>
      </c>
      <c r="DM125" s="930"/>
      <c r="DN125" s="930"/>
      <c r="DO125" s="930"/>
      <c r="DP125" s="930"/>
      <c r="DQ125" s="930" t="s">
        <v>438</v>
      </c>
      <c r="DR125" s="930"/>
      <c r="DS125" s="930"/>
      <c r="DT125" s="930"/>
      <c r="DU125" s="930"/>
      <c r="DV125" s="931" t="s">
        <v>438</v>
      </c>
      <c r="DW125" s="931"/>
      <c r="DX125" s="931"/>
      <c r="DY125" s="931"/>
      <c r="DZ125" s="932"/>
    </row>
    <row r="126" spans="1:130" s="197" customFormat="1" ht="26.25" customHeight="1">
      <c r="A126" s="978"/>
      <c r="B126" s="949"/>
      <c r="C126" s="919" t="s">
        <v>431</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61">
        <v>914</v>
      </c>
      <c r="AB126" s="962"/>
      <c r="AC126" s="962"/>
      <c r="AD126" s="962"/>
      <c r="AE126" s="963"/>
      <c r="AF126" s="964">
        <v>769</v>
      </c>
      <c r="AG126" s="962"/>
      <c r="AH126" s="962"/>
      <c r="AI126" s="962"/>
      <c r="AJ126" s="963"/>
      <c r="AK126" s="964">
        <v>719</v>
      </c>
      <c r="AL126" s="962"/>
      <c r="AM126" s="962"/>
      <c r="AN126" s="962"/>
      <c r="AO126" s="963"/>
      <c r="AP126" s="965">
        <v>0</v>
      </c>
      <c r="AQ126" s="966"/>
      <c r="AR126" s="966"/>
      <c r="AS126" s="966"/>
      <c r="AT126" s="967"/>
      <c r="AU126" s="233"/>
      <c r="AV126" s="233"/>
      <c r="AW126" s="233"/>
      <c r="AX126" s="1039" t="s">
        <v>444</v>
      </c>
      <c r="AY126" s="1040"/>
      <c r="AZ126" s="1040"/>
      <c r="BA126" s="1040"/>
      <c r="BB126" s="1040"/>
      <c r="BC126" s="1040"/>
      <c r="BD126" s="1040"/>
      <c r="BE126" s="1041"/>
      <c r="BF126" s="1055" t="s">
        <v>445</v>
      </c>
      <c r="BG126" s="1040"/>
      <c r="BH126" s="1040"/>
      <c r="BI126" s="1040"/>
      <c r="BJ126" s="1040"/>
      <c r="BK126" s="1040"/>
      <c r="BL126" s="1041"/>
      <c r="BM126" s="1055" t="s">
        <v>446</v>
      </c>
      <c r="BN126" s="1040"/>
      <c r="BO126" s="1040"/>
      <c r="BP126" s="1040"/>
      <c r="BQ126" s="1040"/>
      <c r="BR126" s="1040"/>
      <c r="BS126" s="1041"/>
      <c r="BT126" s="1055" t="s">
        <v>447</v>
      </c>
      <c r="BU126" s="1040"/>
      <c r="BV126" s="1040"/>
      <c r="BW126" s="1040"/>
      <c r="BX126" s="1040"/>
      <c r="BY126" s="1040"/>
      <c r="BZ126" s="1056"/>
      <c r="CA126" s="233"/>
      <c r="CB126" s="233"/>
      <c r="CC126" s="233"/>
      <c r="CD126" s="234"/>
      <c r="CE126" s="234"/>
      <c r="CF126" s="234"/>
      <c r="CG126" s="231"/>
      <c r="CH126" s="231"/>
      <c r="CI126" s="231"/>
      <c r="CJ126" s="232"/>
      <c r="CK126" s="1020"/>
      <c r="CL126" s="1020"/>
      <c r="CM126" s="1020"/>
      <c r="CN126" s="1020"/>
      <c r="CO126" s="1021"/>
      <c r="CP126" s="952" t="s">
        <v>448</v>
      </c>
      <c r="CQ126" s="953"/>
      <c r="CR126" s="953"/>
      <c r="CS126" s="953"/>
      <c r="CT126" s="953"/>
      <c r="CU126" s="953"/>
      <c r="CV126" s="953"/>
      <c r="CW126" s="953"/>
      <c r="CX126" s="953"/>
      <c r="CY126" s="953"/>
      <c r="CZ126" s="953"/>
      <c r="DA126" s="953"/>
      <c r="DB126" s="953"/>
      <c r="DC126" s="953"/>
      <c r="DD126" s="953"/>
      <c r="DE126" s="953"/>
      <c r="DF126" s="954"/>
      <c r="DG126" s="922" t="s">
        <v>438</v>
      </c>
      <c r="DH126" s="923"/>
      <c r="DI126" s="923"/>
      <c r="DJ126" s="923"/>
      <c r="DK126" s="923"/>
      <c r="DL126" s="923" t="s">
        <v>438</v>
      </c>
      <c r="DM126" s="923"/>
      <c r="DN126" s="923"/>
      <c r="DO126" s="923"/>
      <c r="DP126" s="923"/>
      <c r="DQ126" s="923" t="s">
        <v>438</v>
      </c>
      <c r="DR126" s="923"/>
      <c r="DS126" s="923"/>
      <c r="DT126" s="923"/>
      <c r="DU126" s="923"/>
      <c r="DV126" s="924" t="s">
        <v>438</v>
      </c>
      <c r="DW126" s="924"/>
      <c r="DX126" s="924"/>
      <c r="DY126" s="924"/>
      <c r="DZ126" s="925"/>
    </row>
    <row r="127" spans="1:130" s="197" customFormat="1" ht="26.25" customHeight="1" thickBot="1">
      <c r="A127" s="979"/>
      <c r="B127" s="951"/>
      <c r="C127" s="1007" t="s">
        <v>449</v>
      </c>
      <c r="D127" s="1008"/>
      <c r="E127" s="1008"/>
      <c r="F127" s="1008"/>
      <c r="G127" s="1008"/>
      <c r="H127" s="1008"/>
      <c r="I127" s="1008"/>
      <c r="J127" s="1008"/>
      <c r="K127" s="1008"/>
      <c r="L127" s="1008"/>
      <c r="M127" s="1008"/>
      <c r="N127" s="1008"/>
      <c r="O127" s="1008"/>
      <c r="P127" s="1008"/>
      <c r="Q127" s="1008"/>
      <c r="R127" s="1008"/>
      <c r="S127" s="1008"/>
      <c r="T127" s="1008"/>
      <c r="U127" s="1008"/>
      <c r="V127" s="1008"/>
      <c r="W127" s="1008"/>
      <c r="X127" s="1008"/>
      <c r="Y127" s="1008"/>
      <c r="Z127" s="1009"/>
      <c r="AA127" s="961">
        <v>64</v>
      </c>
      <c r="AB127" s="962"/>
      <c r="AC127" s="962"/>
      <c r="AD127" s="962"/>
      <c r="AE127" s="963"/>
      <c r="AF127" s="964">
        <v>53</v>
      </c>
      <c r="AG127" s="962"/>
      <c r="AH127" s="962"/>
      <c r="AI127" s="962"/>
      <c r="AJ127" s="963"/>
      <c r="AK127" s="964">
        <v>43</v>
      </c>
      <c r="AL127" s="962"/>
      <c r="AM127" s="962"/>
      <c r="AN127" s="962"/>
      <c r="AO127" s="963"/>
      <c r="AP127" s="965">
        <v>0</v>
      </c>
      <c r="AQ127" s="966"/>
      <c r="AR127" s="966"/>
      <c r="AS127" s="966"/>
      <c r="AT127" s="967"/>
      <c r="AU127" s="233"/>
      <c r="AV127" s="233"/>
      <c r="AW127" s="233"/>
      <c r="AX127" s="889" t="s">
        <v>450</v>
      </c>
      <c r="AY127" s="890"/>
      <c r="AZ127" s="890"/>
      <c r="BA127" s="890"/>
      <c r="BB127" s="890"/>
      <c r="BC127" s="890"/>
      <c r="BD127" s="890"/>
      <c r="BE127" s="891"/>
      <c r="BF127" s="1044" t="s">
        <v>438</v>
      </c>
      <c r="BG127" s="1045"/>
      <c r="BH127" s="1045"/>
      <c r="BI127" s="1045"/>
      <c r="BJ127" s="1045"/>
      <c r="BK127" s="1045"/>
      <c r="BL127" s="1054"/>
      <c r="BM127" s="1044">
        <v>15</v>
      </c>
      <c r="BN127" s="1045"/>
      <c r="BO127" s="1045"/>
      <c r="BP127" s="1045"/>
      <c r="BQ127" s="1045"/>
      <c r="BR127" s="1045"/>
      <c r="BS127" s="1054"/>
      <c r="BT127" s="1044">
        <v>20</v>
      </c>
      <c r="BU127" s="1045"/>
      <c r="BV127" s="1045"/>
      <c r="BW127" s="1045"/>
      <c r="BX127" s="1045"/>
      <c r="BY127" s="1045"/>
      <c r="BZ127" s="1046"/>
      <c r="CA127" s="234"/>
      <c r="CB127" s="234"/>
      <c r="CC127" s="234"/>
      <c r="CD127" s="234"/>
      <c r="CE127" s="234"/>
      <c r="CF127" s="234"/>
      <c r="CG127" s="231"/>
      <c r="CH127" s="231"/>
      <c r="CI127" s="231"/>
      <c r="CJ127" s="232"/>
      <c r="CK127" s="1042"/>
      <c r="CL127" s="1042"/>
      <c r="CM127" s="1042"/>
      <c r="CN127" s="1042"/>
      <c r="CO127" s="1043"/>
      <c r="CP127" s="1047" t="s">
        <v>451</v>
      </c>
      <c r="CQ127" s="1048"/>
      <c r="CR127" s="1048"/>
      <c r="CS127" s="1048"/>
      <c r="CT127" s="1048"/>
      <c r="CU127" s="1048"/>
      <c r="CV127" s="1048"/>
      <c r="CW127" s="1048"/>
      <c r="CX127" s="1048"/>
      <c r="CY127" s="1048"/>
      <c r="CZ127" s="1048"/>
      <c r="DA127" s="1048"/>
      <c r="DB127" s="1048"/>
      <c r="DC127" s="1048"/>
      <c r="DD127" s="1048"/>
      <c r="DE127" s="1048"/>
      <c r="DF127" s="1049"/>
      <c r="DG127" s="1050" t="s">
        <v>452</v>
      </c>
      <c r="DH127" s="1051"/>
      <c r="DI127" s="1051"/>
      <c r="DJ127" s="1051"/>
      <c r="DK127" s="1051"/>
      <c r="DL127" s="1051" t="s">
        <v>108</v>
      </c>
      <c r="DM127" s="1051"/>
      <c r="DN127" s="1051"/>
      <c r="DO127" s="1051"/>
      <c r="DP127" s="1051"/>
      <c r="DQ127" s="1051" t="s">
        <v>108</v>
      </c>
      <c r="DR127" s="1051"/>
      <c r="DS127" s="1051"/>
      <c r="DT127" s="1051"/>
      <c r="DU127" s="1051"/>
      <c r="DV127" s="1052" t="s">
        <v>108</v>
      </c>
      <c r="DW127" s="1052"/>
      <c r="DX127" s="1052"/>
      <c r="DY127" s="1052"/>
      <c r="DZ127" s="1053"/>
    </row>
    <row r="128" spans="1:130" s="197" customFormat="1" ht="26.25" customHeight="1">
      <c r="A128" s="1074" t="s">
        <v>453</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454</v>
      </c>
      <c r="X128" s="1076"/>
      <c r="Y128" s="1076"/>
      <c r="Z128" s="1077"/>
      <c r="AA128" s="1092">
        <v>24250</v>
      </c>
      <c r="AB128" s="1093"/>
      <c r="AC128" s="1093"/>
      <c r="AD128" s="1093"/>
      <c r="AE128" s="1094"/>
      <c r="AF128" s="1095">
        <v>22895</v>
      </c>
      <c r="AG128" s="1093"/>
      <c r="AH128" s="1093"/>
      <c r="AI128" s="1093"/>
      <c r="AJ128" s="1094"/>
      <c r="AK128" s="1095">
        <v>22161</v>
      </c>
      <c r="AL128" s="1093"/>
      <c r="AM128" s="1093"/>
      <c r="AN128" s="1093"/>
      <c r="AO128" s="1094"/>
      <c r="AP128" s="1096"/>
      <c r="AQ128" s="1097"/>
      <c r="AR128" s="1097"/>
      <c r="AS128" s="1097"/>
      <c r="AT128" s="1098"/>
      <c r="AU128" s="235"/>
      <c r="AV128" s="235"/>
      <c r="AW128" s="235"/>
      <c r="AX128" s="1057" t="s">
        <v>455</v>
      </c>
      <c r="AY128" s="953"/>
      <c r="AZ128" s="953"/>
      <c r="BA128" s="953"/>
      <c r="BB128" s="953"/>
      <c r="BC128" s="953"/>
      <c r="BD128" s="953"/>
      <c r="BE128" s="954"/>
      <c r="BF128" s="1069" t="s">
        <v>456</v>
      </c>
      <c r="BG128" s="1070"/>
      <c r="BH128" s="1070"/>
      <c r="BI128" s="1070"/>
      <c r="BJ128" s="1070"/>
      <c r="BK128" s="1070"/>
      <c r="BL128" s="1071"/>
      <c r="BM128" s="1069">
        <v>20</v>
      </c>
      <c r="BN128" s="1070"/>
      <c r="BO128" s="1070"/>
      <c r="BP128" s="1070"/>
      <c r="BQ128" s="1070"/>
      <c r="BR128" s="1070"/>
      <c r="BS128" s="1071"/>
      <c r="BT128" s="1069">
        <v>30</v>
      </c>
      <c r="BU128" s="1072"/>
      <c r="BV128" s="1072"/>
      <c r="BW128" s="1072"/>
      <c r="BX128" s="1072"/>
      <c r="BY128" s="1072"/>
      <c r="BZ128" s="1073"/>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3" t="s">
        <v>90</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3" t="s">
        <v>457</v>
      </c>
      <c r="X129" s="1064"/>
      <c r="Y129" s="1064"/>
      <c r="Z129" s="1065"/>
      <c r="AA129" s="961">
        <v>2947922</v>
      </c>
      <c r="AB129" s="962"/>
      <c r="AC129" s="962"/>
      <c r="AD129" s="962"/>
      <c r="AE129" s="963"/>
      <c r="AF129" s="964">
        <v>2865835</v>
      </c>
      <c r="AG129" s="962"/>
      <c r="AH129" s="962"/>
      <c r="AI129" s="962"/>
      <c r="AJ129" s="963"/>
      <c r="AK129" s="964">
        <v>2958398</v>
      </c>
      <c r="AL129" s="962"/>
      <c r="AM129" s="962"/>
      <c r="AN129" s="962"/>
      <c r="AO129" s="963"/>
      <c r="AP129" s="1066"/>
      <c r="AQ129" s="1067"/>
      <c r="AR129" s="1067"/>
      <c r="AS129" s="1067"/>
      <c r="AT129" s="1068"/>
      <c r="AU129" s="235"/>
      <c r="AV129" s="235"/>
      <c r="AW129" s="235"/>
      <c r="AX129" s="1057" t="s">
        <v>458</v>
      </c>
      <c r="AY129" s="953"/>
      <c r="AZ129" s="953"/>
      <c r="BA129" s="953"/>
      <c r="BB129" s="953"/>
      <c r="BC129" s="953"/>
      <c r="BD129" s="953"/>
      <c r="BE129" s="954"/>
      <c r="BF129" s="1058">
        <v>9</v>
      </c>
      <c r="BG129" s="1059"/>
      <c r="BH129" s="1059"/>
      <c r="BI129" s="1059"/>
      <c r="BJ129" s="1059"/>
      <c r="BK129" s="1059"/>
      <c r="BL129" s="1060"/>
      <c r="BM129" s="1058">
        <v>25</v>
      </c>
      <c r="BN129" s="1059"/>
      <c r="BO129" s="1059"/>
      <c r="BP129" s="1059"/>
      <c r="BQ129" s="1059"/>
      <c r="BR129" s="1059"/>
      <c r="BS129" s="1060"/>
      <c r="BT129" s="1058">
        <v>35</v>
      </c>
      <c r="BU129" s="1061"/>
      <c r="BV129" s="1061"/>
      <c r="BW129" s="1061"/>
      <c r="BX129" s="1061"/>
      <c r="BY129" s="1061"/>
      <c r="BZ129" s="1062"/>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3" t="s">
        <v>459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3" t="s">
        <v>460</v>
      </c>
      <c r="X130" s="1064"/>
      <c r="Y130" s="1064"/>
      <c r="Z130" s="1065"/>
      <c r="AA130" s="961">
        <v>485221</v>
      </c>
      <c r="AB130" s="962"/>
      <c r="AC130" s="962"/>
      <c r="AD130" s="962"/>
      <c r="AE130" s="963"/>
      <c r="AF130" s="964">
        <v>462062</v>
      </c>
      <c r="AG130" s="962"/>
      <c r="AH130" s="962"/>
      <c r="AI130" s="962"/>
      <c r="AJ130" s="963"/>
      <c r="AK130" s="964">
        <v>452820</v>
      </c>
      <c r="AL130" s="962"/>
      <c r="AM130" s="962"/>
      <c r="AN130" s="962"/>
      <c r="AO130" s="963"/>
      <c r="AP130" s="1066"/>
      <c r="AQ130" s="1067"/>
      <c r="AR130" s="1067"/>
      <c r="AS130" s="1067"/>
      <c r="AT130" s="1068"/>
      <c r="AU130" s="235"/>
      <c r="AV130" s="235"/>
      <c r="AW130" s="235"/>
      <c r="AX130" s="1116" t="s">
        <v>461</v>
      </c>
      <c r="AY130" s="1048"/>
      <c r="AZ130" s="1048"/>
      <c r="BA130" s="1048"/>
      <c r="BB130" s="1048"/>
      <c r="BC130" s="1048"/>
      <c r="BD130" s="1048"/>
      <c r="BE130" s="1049"/>
      <c r="BF130" s="1078">
        <v>39.9</v>
      </c>
      <c r="BG130" s="1079"/>
      <c r="BH130" s="1079"/>
      <c r="BI130" s="1079"/>
      <c r="BJ130" s="1079"/>
      <c r="BK130" s="1079"/>
      <c r="BL130" s="1080"/>
      <c r="BM130" s="1078">
        <v>350</v>
      </c>
      <c r="BN130" s="1079"/>
      <c r="BO130" s="1079"/>
      <c r="BP130" s="1079"/>
      <c r="BQ130" s="1079"/>
      <c r="BR130" s="1079"/>
      <c r="BS130" s="1080"/>
      <c r="BT130" s="1081"/>
      <c r="BU130" s="1082"/>
      <c r="BV130" s="1082"/>
      <c r="BW130" s="1082"/>
      <c r="BX130" s="1082"/>
      <c r="BY130" s="1082"/>
      <c r="BZ130" s="1083"/>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4"/>
      <c r="B131" s="1085"/>
      <c r="C131" s="1085"/>
      <c r="D131" s="1085"/>
      <c r="E131" s="1085"/>
      <c r="F131" s="1085"/>
      <c r="G131" s="1085"/>
      <c r="H131" s="1085"/>
      <c r="I131" s="1085"/>
      <c r="J131" s="1085"/>
      <c r="K131" s="1085"/>
      <c r="L131" s="1085"/>
      <c r="M131" s="1085"/>
      <c r="N131" s="1085"/>
      <c r="O131" s="1085"/>
      <c r="P131" s="1085"/>
      <c r="Q131" s="1085"/>
      <c r="R131" s="1085"/>
      <c r="S131" s="1085"/>
      <c r="T131" s="1085"/>
      <c r="U131" s="1085"/>
      <c r="V131" s="1085"/>
      <c r="W131" s="1086" t="s">
        <v>462</v>
      </c>
      <c r="X131" s="1087"/>
      <c r="Y131" s="1087"/>
      <c r="Z131" s="1088"/>
      <c r="AA131" s="1000">
        <v>2462701</v>
      </c>
      <c r="AB131" s="1001"/>
      <c r="AC131" s="1001"/>
      <c r="AD131" s="1001"/>
      <c r="AE131" s="1002"/>
      <c r="AF131" s="1003">
        <v>2403773</v>
      </c>
      <c r="AG131" s="1001"/>
      <c r="AH131" s="1001"/>
      <c r="AI131" s="1001"/>
      <c r="AJ131" s="1002"/>
      <c r="AK131" s="1003">
        <v>2505578</v>
      </c>
      <c r="AL131" s="1001"/>
      <c r="AM131" s="1001"/>
      <c r="AN131" s="1001"/>
      <c r="AO131" s="1002"/>
      <c r="AP131" s="1089"/>
      <c r="AQ131" s="1090"/>
      <c r="AR131" s="1090"/>
      <c r="AS131" s="1090"/>
      <c r="AT131" s="109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00" t="s">
        <v>463</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464</v>
      </c>
      <c r="W132" s="1104"/>
      <c r="X132" s="1104"/>
      <c r="Y132" s="1104"/>
      <c r="Z132" s="1105"/>
      <c r="AA132" s="1106">
        <v>9.0878673459999995</v>
      </c>
      <c r="AB132" s="1107"/>
      <c r="AC132" s="1107"/>
      <c r="AD132" s="1107"/>
      <c r="AE132" s="1108"/>
      <c r="AF132" s="1109">
        <v>9.2786215670000001</v>
      </c>
      <c r="AG132" s="1107"/>
      <c r="AH132" s="1107"/>
      <c r="AI132" s="1107"/>
      <c r="AJ132" s="1108"/>
      <c r="AK132" s="1109">
        <v>8.8133356850000002</v>
      </c>
      <c r="AL132" s="1107"/>
      <c r="AM132" s="1107"/>
      <c r="AN132" s="1107"/>
      <c r="AO132" s="1108"/>
      <c r="AP132" s="990"/>
      <c r="AQ132" s="991"/>
      <c r="AR132" s="991"/>
      <c r="AS132" s="991"/>
      <c r="AT132" s="1110"/>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111" t="s">
        <v>465</v>
      </c>
      <c r="W133" s="1111"/>
      <c r="X133" s="1111"/>
      <c r="Y133" s="1111"/>
      <c r="Z133" s="1112"/>
      <c r="AA133" s="1113">
        <v>11.8</v>
      </c>
      <c r="AB133" s="1114"/>
      <c r="AC133" s="1114"/>
      <c r="AD133" s="1114"/>
      <c r="AE133" s="1115"/>
      <c r="AF133" s="1113">
        <v>10.199999999999999</v>
      </c>
      <c r="AG133" s="1114"/>
      <c r="AH133" s="1114"/>
      <c r="AI133" s="1114"/>
      <c r="AJ133" s="1115"/>
      <c r="AK133" s="1113">
        <v>9</v>
      </c>
      <c r="AL133" s="1114"/>
      <c r="AM133" s="1114"/>
      <c r="AN133" s="1114"/>
      <c r="AO133" s="1115"/>
      <c r="AP133" s="1031"/>
      <c r="AQ133" s="1032"/>
      <c r="AR133" s="1032"/>
      <c r="AS133" s="1032"/>
      <c r="AT133" s="109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20" t="s">
        <v>468</v>
      </c>
      <c r="L7" s="254"/>
      <c r="M7" s="255" t="s">
        <v>469</v>
      </c>
      <c r="N7" s="256"/>
    </row>
    <row r="8" spans="1:16">
      <c r="A8" s="248"/>
      <c r="B8" s="244"/>
      <c r="C8" s="244"/>
      <c r="D8" s="244"/>
      <c r="E8" s="244"/>
      <c r="F8" s="244"/>
      <c r="G8" s="257"/>
      <c r="H8" s="258"/>
      <c r="I8" s="258"/>
      <c r="J8" s="259"/>
      <c r="K8" s="1121"/>
      <c r="L8" s="260" t="s">
        <v>470</v>
      </c>
      <c r="M8" s="261" t="s">
        <v>471</v>
      </c>
      <c r="N8" s="262" t="s">
        <v>472</v>
      </c>
    </row>
    <row r="9" spans="1:16">
      <c r="A9" s="248"/>
      <c r="B9" s="244"/>
      <c r="C9" s="244"/>
      <c r="D9" s="244"/>
      <c r="E9" s="244"/>
      <c r="F9" s="244"/>
      <c r="G9" s="1122" t="s">
        <v>473</v>
      </c>
      <c r="H9" s="1123"/>
      <c r="I9" s="1123"/>
      <c r="J9" s="1124"/>
      <c r="K9" s="263">
        <v>908167</v>
      </c>
      <c r="L9" s="264">
        <v>113450</v>
      </c>
      <c r="M9" s="265">
        <v>105093</v>
      </c>
      <c r="N9" s="266">
        <v>8</v>
      </c>
    </row>
    <row r="10" spans="1:16">
      <c r="A10" s="248"/>
      <c r="B10" s="244"/>
      <c r="C10" s="244"/>
      <c r="D10" s="244"/>
      <c r="E10" s="244"/>
      <c r="F10" s="244"/>
      <c r="G10" s="1122" t="s">
        <v>474</v>
      </c>
      <c r="H10" s="1123"/>
      <c r="I10" s="1123"/>
      <c r="J10" s="1124"/>
      <c r="K10" s="267">
        <v>95648</v>
      </c>
      <c r="L10" s="268">
        <v>11949</v>
      </c>
      <c r="M10" s="269">
        <v>11546</v>
      </c>
      <c r="N10" s="270">
        <v>3.5</v>
      </c>
    </row>
    <row r="11" spans="1:16" ht="13.5" customHeight="1">
      <c r="A11" s="248"/>
      <c r="B11" s="244"/>
      <c r="C11" s="244"/>
      <c r="D11" s="244"/>
      <c r="E11" s="244"/>
      <c r="F11" s="244"/>
      <c r="G11" s="1122" t="s">
        <v>475</v>
      </c>
      <c r="H11" s="1123"/>
      <c r="I11" s="1123"/>
      <c r="J11" s="1124"/>
      <c r="K11" s="267">
        <v>33330</v>
      </c>
      <c r="L11" s="268">
        <v>4164</v>
      </c>
      <c r="M11" s="269">
        <v>13382</v>
      </c>
      <c r="N11" s="270">
        <v>-68.900000000000006</v>
      </c>
    </row>
    <row r="12" spans="1:16" ht="13.5" customHeight="1">
      <c r="A12" s="248"/>
      <c r="B12" s="244"/>
      <c r="C12" s="244"/>
      <c r="D12" s="244"/>
      <c r="E12" s="244"/>
      <c r="F12" s="244"/>
      <c r="G12" s="1122" t="s">
        <v>476</v>
      </c>
      <c r="H12" s="1123"/>
      <c r="I12" s="1123"/>
      <c r="J12" s="1124"/>
      <c r="K12" s="267" t="s">
        <v>477</v>
      </c>
      <c r="L12" s="268" t="s">
        <v>477</v>
      </c>
      <c r="M12" s="269">
        <v>1458</v>
      </c>
      <c r="N12" s="270" t="s">
        <v>477</v>
      </c>
    </row>
    <row r="13" spans="1:16" ht="13.5" customHeight="1">
      <c r="A13" s="248"/>
      <c r="B13" s="244"/>
      <c r="C13" s="244"/>
      <c r="D13" s="244"/>
      <c r="E13" s="244"/>
      <c r="F13" s="244"/>
      <c r="G13" s="1122" t="s">
        <v>478</v>
      </c>
      <c r="H13" s="1123"/>
      <c r="I13" s="1123"/>
      <c r="J13" s="1124"/>
      <c r="K13" s="267" t="s">
        <v>477</v>
      </c>
      <c r="L13" s="268" t="s">
        <v>477</v>
      </c>
      <c r="M13" s="269" t="s">
        <v>477</v>
      </c>
      <c r="N13" s="270" t="s">
        <v>477</v>
      </c>
    </row>
    <row r="14" spans="1:16" ht="13.5" customHeight="1">
      <c r="A14" s="248"/>
      <c r="B14" s="244"/>
      <c r="C14" s="244"/>
      <c r="D14" s="244"/>
      <c r="E14" s="244"/>
      <c r="F14" s="244"/>
      <c r="G14" s="1122" t="s">
        <v>479</v>
      </c>
      <c r="H14" s="1123"/>
      <c r="I14" s="1123"/>
      <c r="J14" s="1124"/>
      <c r="K14" s="267">
        <v>19749</v>
      </c>
      <c r="L14" s="268">
        <v>2467</v>
      </c>
      <c r="M14" s="269">
        <v>5712</v>
      </c>
      <c r="N14" s="270">
        <v>-56.8</v>
      </c>
    </row>
    <row r="15" spans="1:16" ht="13.5" customHeight="1">
      <c r="A15" s="248"/>
      <c r="B15" s="244"/>
      <c r="C15" s="244"/>
      <c r="D15" s="244"/>
      <c r="E15" s="244"/>
      <c r="F15" s="244"/>
      <c r="G15" s="1122" t="s">
        <v>480</v>
      </c>
      <c r="H15" s="1123"/>
      <c r="I15" s="1123"/>
      <c r="J15" s="1124"/>
      <c r="K15" s="267">
        <v>7743</v>
      </c>
      <c r="L15" s="268">
        <v>967</v>
      </c>
      <c r="M15" s="269">
        <v>2855</v>
      </c>
      <c r="N15" s="270">
        <v>-66.099999999999994</v>
      </c>
    </row>
    <row r="16" spans="1:16">
      <c r="A16" s="248"/>
      <c r="B16" s="244"/>
      <c r="C16" s="244"/>
      <c r="D16" s="244"/>
      <c r="E16" s="244"/>
      <c r="F16" s="244"/>
      <c r="G16" s="1125" t="s">
        <v>481</v>
      </c>
      <c r="H16" s="1126"/>
      <c r="I16" s="1126"/>
      <c r="J16" s="1127"/>
      <c r="K16" s="268">
        <v>-84921</v>
      </c>
      <c r="L16" s="268">
        <v>-10608</v>
      </c>
      <c r="M16" s="269">
        <v>-10245</v>
      </c>
      <c r="N16" s="270">
        <v>3.5</v>
      </c>
    </row>
    <row r="17" spans="1:16">
      <c r="A17" s="248"/>
      <c r="B17" s="244"/>
      <c r="C17" s="244"/>
      <c r="D17" s="244"/>
      <c r="E17" s="244"/>
      <c r="F17" s="244"/>
      <c r="G17" s="1125" t="s">
        <v>166</v>
      </c>
      <c r="H17" s="1126"/>
      <c r="I17" s="1126"/>
      <c r="J17" s="1127"/>
      <c r="K17" s="268">
        <v>979716</v>
      </c>
      <c r="L17" s="268">
        <v>122388</v>
      </c>
      <c r="M17" s="269">
        <v>129801</v>
      </c>
      <c r="N17" s="270">
        <v>-5.7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17" t="s">
        <v>486</v>
      </c>
      <c r="H21" s="1118"/>
      <c r="I21" s="1118"/>
      <c r="J21" s="1119"/>
      <c r="K21" s="280">
        <v>12.74</v>
      </c>
      <c r="L21" s="281">
        <v>12.01</v>
      </c>
      <c r="M21" s="282">
        <v>0.73</v>
      </c>
      <c r="N21" s="249"/>
      <c r="O21" s="283"/>
      <c r="P21" s="279"/>
    </row>
    <row r="22" spans="1:16" s="284" customFormat="1">
      <c r="A22" s="279"/>
      <c r="B22" s="249"/>
      <c r="C22" s="249"/>
      <c r="D22" s="249"/>
      <c r="E22" s="249"/>
      <c r="F22" s="249"/>
      <c r="G22" s="1117" t="s">
        <v>487</v>
      </c>
      <c r="H22" s="1118"/>
      <c r="I22" s="1118"/>
      <c r="J22" s="1119"/>
      <c r="K22" s="285">
        <v>98.4</v>
      </c>
      <c r="L22" s="286">
        <v>95.9</v>
      </c>
      <c r="M22" s="287">
        <v>2.5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20" t="s">
        <v>468</v>
      </c>
      <c r="L30" s="254"/>
      <c r="M30" s="255" t="s">
        <v>469</v>
      </c>
      <c r="N30" s="256"/>
    </row>
    <row r="31" spans="1:16">
      <c r="A31" s="248"/>
      <c r="B31" s="244"/>
      <c r="C31" s="244"/>
      <c r="D31" s="244"/>
      <c r="E31" s="244"/>
      <c r="F31" s="244"/>
      <c r="G31" s="257"/>
      <c r="H31" s="258"/>
      <c r="I31" s="258"/>
      <c r="J31" s="259"/>
      <c r="K31" s="1121"/>
      <c r="L31" s="260" t="s">
        <v>470</v>
      </c>
      <c r="M31" s="261" t="s">
        <v>471</v>
      </c>
      <c r="N31" s="262" t="s">
        <v>472</v>
      </c>
    </row>
    <row r="32" spans="1:16" ht="27" customHeight="1">
      <c r="A32" s="248"/>
      <c r="B32" s="244"/>
      <c r="C32" s="244"/>
      <c r="D32" s="244"/>
      <c r="E32" s="244"/>
      <c r="F32" s="244"/>
      <c r="G32" s="1133" t="s">
        <v>491</v>
      </c>
      <c r="H32" s="1134"/>
      <c r="I32" s="1134"/>
      <c r="J32" s="1135"/>
      <c r="K32" s="294">
        <v>503711</v>
      </c>
      <c r="L32" s="294">
        <v>62925</v>
      </c>
      <c r="M32" s="295">
        <v>66201</v>
      </c>
      <c r="N32" s="296">
        <v>-4.9000000000000004</v>
      </c>
    </row>
    <row r="33" spans="1:16" ht="13.5" customHeight="1">
      <c r="A33" s="248"/>
      <c r="B33" s="244"/>
      <c r="C33" s="244"/>
      <c r="D33" s="244"/>
      <c r="E33" s="244"/>
      <c r="F33" s="244"/>
      <c r="G33" s="1133" t="s">
        <v>492</v>
      </c>
      <c r="H33" s="1134"/>
      <c r="I33" s="1134"/>
      <c r="J33" s="1135"/>
      <c r="K33" s="294" t="s">
        <v>477</v>
      </c>
      <c r="L33" s="294" t="s">
        <v>477</v>
      </c>
      <c r="M33" s="295" t="s">
        <v>477</v>
      </c>
      <c r="N33" s="296" t="s">
        <v>477</v>
      </c>
    </row>
    <row r="34" spans="1:16" ht="27" customHeight="1">
      <c r="A34" s="248"/>
      <c r="B34" s="244"/>
      <c r="C34" s="244"/>
      <c r="D34" s="244"/>
      <c r="E34" s="244"/>
      <c r="F34" s="244"/>
      <c r="G34" s="1133" t="s">
        <v>493</v>
      </c>
      <c r="H34" s="1134"/>
      <c r="I34" s="1134"/>
      <c r="J34" s="1135"/>
      <c r="K34" s="294" t="s">
        <v>477</v>
      </c>
      <c r="L34" s="294" t="s">
        <v>477</v>
      </c>
      <c r="M34" s="295" t="s">
        <v>477</v>
      </c>
      <c r="N34" s="296" t="s">
        <v>477</v>
      </c>
    </row>
    <row r="35" spans="1:16" ht="27" customHeight="1">
      <c r="A35" s="248"/>
      <c r="B35" s="244"/>
      <c r="C35" s="244"/>
      <c r="D35" s="244"/>
      <c r="E35" s="244"/>
      <c r="F35" s="244"/>
      <c r="G35" s="1133" t="s">
        <v>494</v>
      </c>
      <c r="H35" s="1134"/>
      <c r="I35" s="1134"/>
      <c r="J35" s="1135"/>
      <c r="K35" s="294">
        <v>178434</v>
      </c>
      <c r="L35" s="294">
        <v>22290</v>
      </c>
      <c r="M35" s="295">
        <v>21827</v>
      </c>
      <c r="N35" s="296">
        <v>2.1</v>
      </c>
    </row>
    <row r="36" spans="1:16" ht="27" customHeight="1">
      <c r="A36" s="248"/>
      <c r="B36" s="244"/>
      <c r="C36" s="244"/>
      <c r="D36" s="244"/>
      <c r="E36" s="244"/>
      <c r="F36" s="244"/>
      <c r="G36" s="1133" t="s">
        <v>495</v>
      </c>
      <c r="H36" s="1134"/>
      <c r="I36" s="1134"/>
      <c r="J36" s="1135"/>
      <c r="K36" s="294">
        <v>12870</v>
      </c>
      <c r="L36" s="294">
        <v>1608</v>
      </c>
      <c r="M36" s="295">
        <v>5334</v>
      </c>
      <c r="N36" s="296">
        <v>-69.900000000000006</v>
      </c>
    </row>
    <row r="37" spans="1:16" ht="13.5" customHeight="1">
      <c r="A37" s="248"/>
      <c r="B37" s="244"/>
      <c r="C37" s="244"/>
      <c r="D37" s="244"/>
      <c r="E37" s="244"/>
      <c r="F37" s="244"/>
      <c r="G37" s="1133" t="s">
        <v>496</v>
      </c>
      <c r="H37" s="1134"/>
      <c r="I37" s="1134"/>
      <c r="J37" s="1135"/>
      <c r="K37" s="294">
        <v>762</v>
      </c>
      <c r="L37" s="294">
        <v>95</v>
      </c>
      <c r="M37" s="295">
        <v>1051</v>
      </c>
      <c r="N37" s="296">
        <v>-91</v>
      </c>
    </row>
    <row r="38" spans="1:16" ht="27" customHeight="1">
      <c r="A38" s="248"/>
      <c r="B38" s="244"/>
      <c r="C38" s="244"/>
      <c r="D38" s="244"/>
      <c r="E38" s="244"/>
      <c r="F38" s="244"/>
      <c r="G38" s="1136" t="s">
        <v>497</v>
      </c>
      <c r="H38" s="1137"/>
      <c r="I38" s="1137"/>
      <c r="J38" s="1138"/>
      <c r="K38" s="297">
        <v>29</v>
      </c>
      <c r="L38" s="297">
        <v>4</v>
      </c>
      <c r="M38" s="298">
        <v>4</v>
      </c>
      <c r="N38" s="299">
        <v>0</v>
      </c>
      <c r="O38" s="293"/>
    </row>
    <row r="39" spans="1:16">
      <c r="A39" s="248"/>
      <c r="B39" s="244"/>
      <c r="C39" s="244"/>
      <c r="D39" s="244"/>
      <c r="E39" s="244"/>
      <c r="F39" s="244"/>
      <c r="G39" s="1136" t="s">
        <v>498</v>
      </c>
      <c r="H39" s="1137"/>
      <c r="I39" s="1137"/>
      <c r="J39" s="1138"/>
      <c r="K39" s="300">
        <v>-22161</v>
      </c>
      <c r="L39" s="300">
        <v>-2768</v>
      </c>
      <c r="M39" s="301">
        <v>-2306</v>
      </c>
      <c r="N39" s="302">
        <v>20</v>
      </c>
      <c r="O39" s="293"/>
    </row>
    <row r="40" spans="1:16" ht="27" customHeight="1">
      <c r="A40" s="248"/>
      <c r="B40" s="244"/>
      <c r="C40" s="244"/>
      <c r="D40" s="244"/>
      <c r="E40" s="244"/>
      <c r="F40" s="244"/>
      <c r="G40" s="1133" t="s">
        <v>499</v>
      </c>
      <c r="H40" s="1134"/>
      <c r="I40" s="1134"/>
      <c r="J40" s="1135"/>
      <c r="K40" s="300">
        <v>-452820</v>
      </c>
      <c r="L40" s="300">
        <v>-56567</v>
      </c>
      <c r="M40" s="301">
        <v>-67056</v>
      </c>
      <c r="N40" s="302">
        <v>-15.6</v>
      </c>
      <c r="O40" s="293"/>
    </row>
    <row r="41" spans="1:16">
      <c r="A41" s="248"/>
      <c r="B41" s="244"/>
      <c r="C41" s="244"/>
      <c r="D41" s="244"/>
      <c r="E41" s="244"/>
      <c r="F41" s="244"/>
      <c r="G41" s="1139" t="s">
        <v>277</v>
      </c>
      <c r="H41" s="1140"/>
      <c r="I41" s="1140"/>
      <c r="J41" s="1141"/>
      <c r="K41" s="294">
        <v>220825</v>
      </c>
      <c r="L41" s="300">
        <v>27586</v>
      </c>
      <c r="M41" s="301">
        <v>25054</v>
      </c>
      <c r="N41" s="302">
        <v>10.1</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28" t="s">
        <v>468</v>
      </c>
      <c r="J49" s="1130" t="s">
        <v>503</v>
      </c>
      <c r="K49" s="1131"/>
      <c r="L49" s="1131"/>
      <c r="M49" s="1131"/>
      <c r="N49" s="1132"/>
    </row>
    <row r="50" spans="1:14">
      <c r="A50" s="248"/>
      <c r="B50" s="244"/>
      <c r="C50" s="244"/>
      <c r="D50" s="244"/>
      <c r="E50" s="244"/>
      <c r="F50" s="244"/>
      <c r="G50" s="312"/>
      <c r="H50" s="313"/>
      <c r="I50" s="1129"/>
      <c r="J50" s="314" t="s">
        <v>504</v>
      </c>
      <c r="K50" s="315" t="s">
        <v>505</v>
      </c>
      <c r="L50" s="316" t="s">
        <v>506</v>
      </c>
      <c r="M50" s="317" t="s">
        <v>507</v>
      </c>
      <c r="N50" s="318" t="s">
        <v>508</v>
      </c>
    </row>
    <row r="51" spans="1:14">
      <c r="A51" s="248"/>
      <c r="B51" s="244"/>
      <c r="C51" s="244"/>
      <c r="D51" s="244"/>
      <c r="E51" s="244"/>
      <c r="F51" s="244"/>
      <c r="G51" s="310" t="s">
        <v>509</v>
      </c>
      <c r="H51" s="311"/>
      <c r="I51" s="319">
        <v>1089618</v>
      </c>
      <c r="J51" s="320">
        <v>131263</v>
      </c>
      <c r="K51" s="321">
        <v>33.9</v>
      </c>
      <c r="L51" s="322">
        <v>92021</v>
      </c>
      <c r="M51" s="323">
        <v>-31.1</v>
      </c>
      <c r="N51" s="324">
        <v>65</v>
      </c>
    </row>
    <row r="52" spans="1:14">
      <c r="A52" s="248"/>
      <c r="B52" s="244"/>
      <c r="C52" s="244"/>
      <c r="D52" s="244"/>
      <c r="E52" s="244"/>
      <c r="F52" s="244"/>
      <c r="G52" s="325"/>
      <c r="H52" s="326" t="s">
        <v>510</v>
      </c>
      <c r="I52" s="327">
        <v>466746</v>
      </c>
      <c r="J52" s="328">
        <v>56228</v>
      </c>
      <c r="K52" s="329">
        <v>92.1</v>
      </c>
      <c r="L52" s="330">
        <v>52579</v>
      </c>
      <c r="M52" s="331">
        <v>-9.1999999999999993</v>
      </c>
      <c r="N52" s="332">
        <v>101.3</v>
      </c>
    </row>
    <row r="53" spans="1:14">
      <c r="A53" s="248"/>
      <c r="B53" s="244"/>
      <c r="C53" s="244"/>
      <c r="D53" s="244"/>
      <c r="E53" s="244"/>
      <c r="F53" s="244"/>
      <c r="G53" s="310" t="s">
        <v>511</v>
      </c>
      <c r="H53" s="311"/>
      <c r="I53" s="319">
        <v>737678</v>
      </c>
      <c r="J53" s="320">
        <v>89535</v>
      </c>
      <c r="K53" s="321">
        <v>-31.8</v>
      </c>
      <c r="L53" s="322">
        <v>94828</v>
      </c>
      <c r="M53" s="323">
        <v>3.1</v>
      </c>
      <c r="N53" s="324">
        <v>-34.9</v>
      </c>
    </row>
    <row r="54" spans="1:14">
      <c r="A54" s="248"/>
      <c r="B54" s="244"/>
      <c r="C54" s="244"/>
      <c r="D54" s="244"/>
      <c r="E54" s="244"/>
      <c r="F54" s="244"/>
      <c r="G54" s="325"/>
      <c r="H54" s="326" t="s">
        <v>510</v>
      </c>
      <c r="I54" s="327">
        <v>206468</v>
      </c>
      <c r="J54" s="328">
        <v>25060</v>
      </c>
      <c r="K54" s="329">
        <v>-55.4</v>
      </c>
      <c r="L54" s="330">
        <v>55133</v>
      </c>
      <c r="M54" s="331">
        <v>4.9000000000000004</v>
      </c>
      <c r="N54" s="332">
        <v>-60.3</v>
      </c>
    </row>
    <row r="55" spans="1:14">
      <c r="A55" s="248"/>
      <c r="B55" s="244"/>
      <c r="C55" s="244"/>
      <c r="D55" s="244"/>
      <c r="E55" s="244"/>
      <c r="F55" s="244"/>
      <c r="G55" s="310" t="s">
        <v>512</v>
      </c>
      <c r="H55" s="311"/>
      <c r="I55" s="319">
        <v>739994</v>
      </c>
      <c r="J55" s="320">
        <v>90188</v>
      </c>
      <c r="K55" s="321">
        <v>0.7</v>
      </c>
      <c r="L55" s="322">
        <v>119674</v>
      </c>
      <c r="M55" s="323">
        <v>26.2</v>
      </c>
      <c r="N55" s="324">
        <v>-25.5</v>
      </c>
    </row>
    <row r="56" spans="1:14">
      <c r="A56" s="248"/>
      <c r="B56" s="244"/>
      <c r="C56" s="244"/>
      <c r="D56" s="244"/>
      <c r="E56" s="244"/>
      <c r="F56" s="244"/>
      <c r="G56" s="325"/>
      <c r="H56" s="326" t="s">
        <v>510</v>
      </c>
      <c r="I56" s="327">
        <v>204381</v>
      </c>
      <c r="J56" s="328">
        <v>24909</v>
      </c>
      <c r="K56" s="329">
        <v>-0.6</v>
      </c>
      <c r="L56" s="330">
        <v>57803</v>
      </c>
      <c r="M56" s="331">
        <v>4.8</v>
      </c>
      <c r="N56" s="332">
        <v>-5.4</v>
      </c>
    </row>
    <row r="57" spans="1:14">
      <c r="A57" s="248"/>
      <c r="B57" s="244"/>
      <c r="C57" s="244"/>
      <c r="D57" s="244"/>
      <c r="E57" s="244"/>
      <c r="F57" s="244"/>
      <c r="G57" s="310" t="s">
        <v>513</v>
      </c>
      <c r="H57" s="311"/>
      <c r="I57" s="319">
        <v>526576</v>
      </c>
      <c r="J57" s="320">
        <v>64873</v>
      </c>
      <c r="K57" s="321">
        <v>-28.1</v>
      </c>
      <c r="L57" s="322">
        <v>119685</v>
      </c>
      <c r="M57" s="323">
        <v>0</v>
      </c>
      <c r="N57" s="324">
        <v>-28.1</v>
      </c>
    </row>
    <row r="58" spans="1:14">
      <c r="A58" s="248"/>
      <c r="B58" s="244"/>
      <c r="C58" s="244"/>
      <c r="D58" s="244"/>
      <c r="E58" s="244"/>
      <c r="F58" s="244"/>
      <c r="G58" s="325"/>
      <c r="H58" s="326" t="s">
        <v>510</v>
      </c>
      <c r="I58" s="327">
        <v>334551</v>
      </c>
      <c r="J58" s="328">
        <v>41216</v>
      </c>
      <c r="K58" s="329">
        <v>65.5</v>
      </c>
      <c r="L58" s="330">
        <v>68464</v>
      </c>
      <c r="M58" s="331">
        <v>18.399999999999999</v>
      </c>
      <c r="N58" s="332">
        <v>47.1</v>
      </c>
    </row>
    <row r="59" spans="1:14">
      <c r="A59" s="248"/>
      <c r="B59" s="244"/>
      <c r="C59" s="244"/>
      <c r="D59" s="244"/>
      <c r="E59" s="244"/>
      <c r="F59" s="244"/>
      <c r="G59" s="310" t="s">
        <v>514</v>
      </c>
      <c r="H59" s="311"/>
      <c r="I59" s="319">
        <v>575116</v>
      </c>
      <c r="J59" s="320">
        <v>71845</v>
      </c>
      <c r="K59" s="321">
        <v>10.7</v>
      </c>
      <c r="L59" s="322">
        <v>128611</v>
      </c>
      <c r="M59" s="323">
        <v>7.5</v>
      </c>
      <c r="N59" s="324">
        <v>3.2</v>
      </c>
    </row>
    <row r="60" spans="1:14">
      <c r="A60" s="248"/>
      <c r="B60" s="244"/>
      <c r="C60" s="244"/>
      <c r="D60" s="244"/>
      <c r="E60" s="244"/>
      <c r="F60" s="244"/>
      <c r="G60" s="325"/>
      <c r="H60" s="326" t="s">
        <v>510</v>
      </c>
      <c r="I60" s="333">
        <v>164681</v>
      </c>
      <c r="J60" s="328">
        <v>20572</v>
      </c>
      <c r="K60" s="329">
        <v>-50.1</v>
      </c>
      <c r="L60" s="330">
        <v>61552</v>
      </c>
      <c r="M60" s="331">
        <v>-10.1</v>
      </c>
      <c r="N60" s="332">
        <v>-40</v>
      </c>
    </row>
    <row r="61" spans="1:14">
      <c r="A61" s="248"/>
      <c r="B61" s="244"/>
      <c r="C61" s="244"/>
      <c r="D61" s="244"/>
      <c r="E61" s="244"/>
      <c r="F61" s="244"/>
      <c r="G61" s="310" t="s">
        <v>515</v>
      </c>
      <c r="H61" s="334"/>
      <c r="I61" s="335">
        <v>733796</v>
      </c>
      <c r="J61" s="336">
        <v>89541</v>
      </c>
      <c r="K61" s="337">
        <v>-2.9</v>
      </c>
      <c r="L61" s="338">
        <v>110964</v>
      </c>
      <c r="M61" s="339">
        <v>1.1000000000000001</v>
      </c>
      <c r="N61" s="324">
        <v>-4</v>
      </c>
    </row>
    <row r="62" spans="1:14">
      <c r="A62" s="248"/>
      <c r="B62" s="244"/>
      <c r="C62" s="244"/>
      <c r="D62" s="244"/>
      <c r="E62" s="244"/>
      <c r="F62" s="244"/>
      <c r="G62" s="325"/>
      <c r="H62" s="326" t="s">
        <v>510</v>
      </c>
      <c r="I62" s="327">
        <v>275365</v>
      </c>
      <c r="J62" s="328">
        <v>33597</v>
      </c>
      <c r="K62" s="329">
        <v>10.3</v>
      </c>
      <c r="L62" s="330">
        <v>59106</v>
      </c>
      <c r="M62" s="331">
        <v>1.8</v>
      </c>
      <c r="N62" s="332">
        <v>8.5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42" t="s">
        <v>3</v>
      </c>
      <c r="D47" s="1142"/>
      <c r="E47" s="1143"/>
      <c r="F47" s="11">
        <v>25.73</v>
      </c>
      <c r="G47" s="12">
        <v>28.41</v>
      </c>
      <c r="H47" s="12">
        <v>33.340000000000003</v>
      </c>
      <c r="I47" s="12">
        <v>37.76</v>
      </c>
      <c r="J47" s="13">
        <v>39.36</v>
      </c>
    </row>
    <row r="48" spans="2:10" ht="57.75" customHeight="1">
      <c r="B48" s="14"/>
      <c r="C48" s="1144" t="s">
        <v>4</v>
      </c>
      <c r="D48" s="1144"/>
      <c r="E48" s="1145"/>
      <c r="F48" s="15">
        <v>3.59</v>
      </c>
      <c r="G48" s="16">
        <v>3.17</v>
      </c>
      <c r="H48" s="16">
        <v>4.42</v>
      </c>
      <c r="I48" s="16">
        <v>4.7</v>
      </c>
      <c r="J48" s="17">
        <v>4.4800000000000004</v>
      </c>
    </row>
    <row r="49" spans="2:10" ht="57.75" customHeight="1" thickBot="1">
      <c r="B49" s="18"/>
      <c r="C49" s="1146" t="s">
        <v>5</v>
      </c>
      <c r="D49" s="1146"/>
      <c r="E49" s="1147"/>
      <c r="F49" s="19">
        <v>12.81</v>
      </c>
      <c r="G49" s="20">
        <v>1.51</v>
      </c>
      <c r="H49" s="20">
        <v>5.75</v>
      </c>
      <c r="I49" s="20">
        <v>3.62</v>
      </c>
      <c r="J49" s="21">
        <v>2.71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SS09010124</cp:lastModifiedBy>
  <cp:lastPrinted>2017-03-13T02:24:32Z</cp:lastPrinted>
  <dcterms:created xsi:type="dcterms:W3CDTF">2017-02-15T15:28:28Z</dcterms:created>
  <dcterms:modified xsi:type="dcterms:W3CDTF">2017-03-13T02:25:29Z</dcterms:modified>
</cp:coreProperties>
</file>