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8"/>
  <workbookPr/>
  <mc:AlternateContent xmlns:mc="http://schemas.openxmlformats.org/markup-compatibility/2006">
    <mc:Choice Requires="x15">
      <x15ac:absPath xmlns:x15ac="http://schemas.microsoft.com/office/spreadsheetml/2010/11/ac" url="Y:\総務課\財政関係\20.財政状況\01.財政状況資料集\H30年度（Ｈ29決算）\"/>
    </mc:Choice>
  </mc:AlternateContent>
  <xr:revisionPtr revIDLastSave="0" documentId="13_ncr:1_{4DD00DF1-DED3-4321-8819-B6723E5C9172}" xr6:coauthVersionLast="36" xr6:coauthVersionMax="36" xr10:uidLastSave="{00000000-0000-0000-0000-000000000000}"/>
  <bookViews>
    <workbookView xWindow="0" yWindow="0" windowWidth="28800" windowHeight="122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O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W34" i="10" l="1"/>
  <c r="BW35" i="10" s="1"/>
  <c r="BW36" i="10" s="1"/>
  <c r="BW37" i="10" s="1"/>
  <c r="BW38" i="10" s="1"/>
  <c r="BW39" i="10" s="1"/>
  <c r="BW40" i="10" s="1"/>
</calcChain>
</file>

<file path=xl/sharedStrings.xml><?xml version="1.0" encoding="utf-8"?>
<sst xmlns="http://schemas.openxmlformats.org/spreadsheetml/2006/main" count="1031" uniqueCount="578">
  <si>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</si>
  <si>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</si>
  <si>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</si>
  <si>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</si>
  <si>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</si>
  <si>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</si>
  <si>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</si>
  <si>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</si>
  <si>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</si>
  <si>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</si>
  <si>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</si>
  <si>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</si>
  <si>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</si>
  <si>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</si>
  <si>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</si>
  <si>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</si>
  <si>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</si>
  <si>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</si>
  <si>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</si>
  <si>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</si>
  <si>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</si>
  <si>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</si>
  <si>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</si>
  <si>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</si>
  <si>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</si>
  <si>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</si>
  <si>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</si>
  <si>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</si>
  <si>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</si>
  <si>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</si>
  <si>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</si>
  <si>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</si>
  <si>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</si>
  <si>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</si>
  <si>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</si>
  <si>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</si>
  <si>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</si>
  <si>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</si>
  <si>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</si>
  <si>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</si>
  <si>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</si>
  <si>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</si>
  <si>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</si>
  <si>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</si>
  <si>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</si>
  <si>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</si>
  <si>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</si>
  <si>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</si>
  <si>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</si>
  <si>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</si>
  <si>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</si>
  <si>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</si>
  <si>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</si>
  <si>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</si>
  <si>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</si>
  <si>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</si>
  <si>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</si>
  <si>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</si>
  <si>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</si>
  <si>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</si>
  <si>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</si>
  <si>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</si>
  <si>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</si>
  <si>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</si>
  <si>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</si>
  <si>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</si>
  <si>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</si>
  <si>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</si>
  <si>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</si>
  <si>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</si>
  <si>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</si>
  <si>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</si>
  <si>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</si>
  <si>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</si>
  <si>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</si>
  <si>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</si>
  <si>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</si>
  <si>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</si>
  <si>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</si>
  <si>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</si>
  <si>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</si>
  <si>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</si>
  <si>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</si>
  <si>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</si>
  <si>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</si>
  <si>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</si>
  <si>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</si>
  <si>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</si>
  <si>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</si>
  <si>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</si>
  <si>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</si>
  <si>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</si>
  <si>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平泉町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</si>
  <si>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</si>
  <si>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</si>
  <si>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</si>
  <si>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</si>
  <si>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</si>
  <si>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</si>
  <si>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</si>
  <si>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</si>
  <si>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</si>
  <si>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</si>
  <si>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</si>
  <si>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</si>
  <si>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</si>
  <si>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</si>
  <si>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</si>
  <si>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</si>
  <si>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</si>
  <si>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</si>
  <si>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</si>
  <si>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</si>
  <si>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</si>
  <si>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</si>
  <si>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</si>
  <si>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</si>
  <si>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</si>
  <si>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</si>
  <si>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</si>
  <si>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</si>
  <si>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</si>
  <si>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</si>
  <si>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</si>
  <si>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</si>
  <si>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</si>
  <si>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</si>
  <si>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</si>
  <si>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</si>
  <si>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</si>
  <si>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</si>
  <si>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</si>
  <si>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</si>
  <si>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</si>
  <si>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</si>
  <si>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</si>
  <si>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</si>
  <si>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</si>
  <si>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</si>
  <si>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</si>
  <si>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</si>
  <si>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</si>
  <si>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</si>
  <si>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</si>
  <si>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</si>
  <si>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</si>
  <si>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</si>
  <si>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</si>
  <si>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</si>
  <si>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</si>
  <si>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</si>
  <si>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</si>
  <si>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</si>
  <si>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</si>
  <si>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</si>
  <si>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</si>
  <si>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</si>
  <si>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</si>
  <si>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</si>
  <si>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</si>
  <si>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</si>
  <si>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</si>
  <si>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</si>
  <si>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</si>
  <si>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</si>
  <si>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</si>
  <si>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</si>
  <si>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</si>
  <si>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</si>
  <si>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</si>
  <si>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</si>
  <si>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</si>
  <si>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</si>
  <si>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</si>
  <si>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</si>
  <si>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</si>
  <si>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</si>
  <si>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</si>
  <si>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</si>
  <si>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</si>
  <si>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</si>
  <si>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</si>
  <si>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</si>
  <si>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</si>
  <si>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</si>
  <si>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</si>
  <si>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</si>
  <si>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</si>
  <si>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</si>
  <si>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</si>
  <si>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</si>
  <si>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</si>
  <si>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</si>
  <si>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</si>
  <si>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</si>
  <si>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</si>
  <si>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</si>
  <si>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</si>
  <si>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</si>
  <si>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</si>
  <si>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</si>
  <si>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</si>
  <si>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</si>
  <si>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</si>
  <si>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</si>
  <si>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</si>
  <si>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岩手県平泉町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</si>
  <si>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</si>
  <si>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</si>
  <si>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</si>
  <si>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</si>
  <si>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</si>
  <si>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</si>
  <si>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</si>
  <si>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</si>
  <si>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</si>
  <si>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</si>
  <si>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</si>
  <si>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</si>
  <si>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</si>
  <si>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</si>
  <si>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</si>
  <si>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</si>
  <si>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</si>
  <si>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</si>
  <si>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</si>
  <si>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</si>
  <si>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</si>
  <si>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</si>
  <si>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</si>
  <si>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</si>
  <si>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</si>
  <si>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</si>
  <si>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</si>
  <si>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</si>
  <si>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</si>
  <si>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</si>
  <si>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</si>
  <si>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</si>
  <si>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</si>
  <si>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</si>
  <si>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</si>
  <si>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</si>
  <si>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</si>
  <si>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</si>
  <si>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</si>
  <si>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</si>
  <si>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</si>
  <si>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</si>
  <si>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</si>
  <si>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</si>
  <si>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</si>
  <si>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</si>
  <si>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</si>
  <si>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</si>
  <si>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</si>
  <si>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</si>
  <si>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</si>
  <si>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</si>
  <si>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</si>
  <si>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</si>
  <si>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</si>
  <si>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</si>
  <si>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</si>
  <si>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</si>
  <si>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</si>
  <si>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</si>
  <si>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</si>
  <si>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</si>
  <si>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</si>
  <si>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</si>
  <si>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</si>
  <si>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</si>
  <si>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</si>
  <si>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</si>
  <si>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</si>
  <si>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</si>
  <si>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</si>
  <si>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</si>
  <si>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</si>
  <si>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</si>
  <si>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</si>
  <si>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</si>
  <si>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</si>
  <si>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</si>
  <si>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</si>
  <si>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</si>
  <si>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</si>
  <si>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</si>
  <si>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</si>
  <si>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</si>
  <si>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</si>
  <si>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</si>
  <si>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</si>
  <si>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</si>
  <si>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</si>
  <si>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</si>
  <si>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</si>
  <si>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</si>
  <si>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</si>
  <si>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</si>
  <si>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</si>
  <si>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</si>
  <si>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</si>
  <si>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</si>
  <si>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</si>
  <si>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</si>
  <si>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</si>
  <si>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</si>
  <si>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</si>
  <si>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</si>
  <si>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</si>
  <si>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</si>
  <si>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</si>
  <si>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</si>
  <si>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</si>
  <si>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</si>
  <si>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</si>
  <si>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</si>
  <si>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</si>
  <si>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</si>
  <si>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</si>
  <si>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</si>
  <si>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</si>
  <si>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</si>
  <si>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</si>
  <si>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</si>
  <si>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</si>
  <si>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</si>
  <si>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</si>
  <si>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</si>
  <si>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</si>
  <si>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</si>
  <si>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</si>
  <si>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</si>
  <si>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</si>
  <si>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</si>
  <si>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</si>
  <si>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</si>
  <si>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</si>
  <si>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</si>
  <si>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</si>
  <si>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</si>
  <si>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</si>
  <si>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</si>
  <si>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</si>
  <si>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</si>
  <si>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</si>
  <si>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</si>
  <si>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</si>
  <si>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</si>
  <si>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</si>
  <si>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</si>
  <si>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</si>
  <si>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</si>
  <si>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岩手県平泉町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</si>
  <si>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</si>
  <si>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</si>
  <si>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</si>
  <si>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</si>
  <si>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</si>
  <si>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</si>
  <si>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</si>
  <si>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</si>
  <si>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</si>
  <si>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</si>
  <si>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</si>
  <si>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</si>
  <si>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</si>
  <si>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</si>
  <si>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</si>
  <si>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</si>
  <si>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</si>
  <si>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</si>
  <si>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</si>
  <si>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</si>
  <si>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健康福祉交流館特別会計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</si>
  <si>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</si>
  <si>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</si>
  <si>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</si>
  <si>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</si>
  <si>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</si>
  <si>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</si>
  <si>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</si>
  <si>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</si>
  <si>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</si>
  <si>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</si>
  <si>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</si>
  <si>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</si>
  <si>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</si>
  <si>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</si>
  <si>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</si>
  <si>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</si>
  <si>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町営駐車場特別会計</t>
    <phoneticPr fontId="5"/>
  </si>
  <si>
    <t>水道事業会計</t>
    <phoneticPr fontId="5"/>
  </si>
  <si>
    <t>簡易水道事業特別会計</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</si>
  <si>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</si>
  <si>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</si>
  <si>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</si>
  <si>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</si>
  <si>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</si>
  <si>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</si>
  <si>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</si>
  <si>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</si>
  <si>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</si>
  <si>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</si>
  <si>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</si>
  <si>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</si>
  <si>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</si>
  <si>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</si>
  <si>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</si>
  <si>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</si>
  <si>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</si>
  <si>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</si>
  <si>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</si>
  <si>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</si>
  <si>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</si>
  <si>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</si>
  <si>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</si>
  <si>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</si>
  <si>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</si>
  <si>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</si>
  <si>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</si>
  <si>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</si>
  <si>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</si>
  <si>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</si>
  <si>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</si>
  <si>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</si>
  <si>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</si>
  <si>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</si>
  <si>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</si>
  <si>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</si>
  <si>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</si>
  <si>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</si>
  <si>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</si>
  <si>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</si>
  <si>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</si>
  <si>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</si>
  <si>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</si>
  <si>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</si>
  <si>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</si>
  <si>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</si>
  <si>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</si>
  <si>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</si>
  <si>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</si>
  <si>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</si>
  <si>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</si>
  <si>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</si>
  <si>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</si>
  <si>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</si>
  <si>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</si>
  <si>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</si>
  <si>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</si>
  <si>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</si>
  <si>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</si>
  <si>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</si>
  <si>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</si>
  <si>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</si>
  <si>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</si>
  <si>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</si>
  <si>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</si>
  <si>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</si>
  <si>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</si>
  <si>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</si>
  <si>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</si>
  <si>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</si>
  <si>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</si>
  <si>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</si>
  <si>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</si>
  <si>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</si>
  <si>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</si>
  <si>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</si>
  <si>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</si>
  <si>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</si>
  <si>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</si>
  <si>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</si>
  <si>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</si>
  <si>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</si>
  <si>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</si>
  <si>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</si>
  <si>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</si>
  <si>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</si>
  <si>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</si>
  <si>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</si>
  <si>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</si>
  <si>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</si>
  <si>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</si>
  <si>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</si>
  <si>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</si>
  <si>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</si>
  <si>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</si>
  <si>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</si>
  <si>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</si>
  <si>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</si>
  <si>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</si>
  <si>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</si>
  <si>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</si>
  <si>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</si>
  <si>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</si>
  <si>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</si>
  <si>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</si>
  <si>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</si>
  <si>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</si>
  <si>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</si>
  <si>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</si>
  <si>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</si>
  <si>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</si>
  <si>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</si>
  <si>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</si>
  <si>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</si>
  <si>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</si>
  <si>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</si>
  <si>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</si>
  <si>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</si>
  <si>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</si>
  <si>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</si>
  <si>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</si>
  <si>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</si>
  <si>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</si>
  <si>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</si>
  <si>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</si>
  <si>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</si>
  <si>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</si>
  <si>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</si>
  <si>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</si>
  <si>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</si>
  <si>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</si>
  <si>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</si>
  <si>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</si>
  <si>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</si>
  <si>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</si>
  <si>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</si>
  <si>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</si>
  <si>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</si>
  <si>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</si>
  <si>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</si>
  <si>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</si>
  <si>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</si>
  <si>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</si>
  <si>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</si>
  <si>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</si>
  <si>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</si>
  <si>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</si>
  <si>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</si>
  <si>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国民健康保険特別会計</t>
  </si>
  <si>
    <t>簡易水道事業特別会計</t>
  </si>
  <si>
    <t>町営駐車場特別会計</t>
  </si>
  <si>
    <t>下水道事業特別会計</t>
  </si>
  <si>
    <t>健康福祉交流館特別会計</t>
  </si>
  <si>
    <t>後期高齢者医療特別会計</t>
  </si>
  <si>
    <t>その他会計（赤字）</t>
  </si>
  <si>
    <t>その他会計（黒字）</t>
  </si>
  <si>
    <t>法適用企業</t>
  </si>
  <si>
    <t>法非適用企業</t>
  </si>
  <si>
    <t>一関地区広域行政組合（一般会計）</t>
    <rPh sb="0" eb="2">
      <t>イチノセキ</t>
    </rPh>
    <rPh sb="2" eb="4">
      <t>チク</t>
    </rPh>
    <rPh sb="4" eb="6">
      <t>コウイキ</t>
    </rPh>
    <rPh sb="6" eb="8">
      <t>ギョウセイ</t>
    </rPh>
    <rPh sb="8" eb="10">
      <t>クミアイ</t>
    </rPh>
    <rPh sb="11" eb="13">
      <t>イッパン</t>
    </rPh>
    <rPh sb="13" eb="15">
      <t>カイケイ</t>
    </rPh>
    <phoneticPr fontId="2"/>
  </si>
  <si>
    <t>一関地区広域行政組合（介護保険特別会計・事業勘定）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0" eb="22">
      <t>ジギョウ</t>
    </rPh>
    <rPh sb="22" eb="24">
      <t>カンジョウ</t>
    </rPh>
    <phoneticPr fontId="2"/>
  </si>
  <si>
    <t>一関地区広域行政組合（介護保険特別会計・サービス勘定）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4" eb="26">
      <t>カンジョウ</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</si>
  <si>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</si>
  <si>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</si>
  <si>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</si>
  <si>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</si>
  <si>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公共施設等整備基金</t>
    <rPh sb="0" eb="4">
      <t>コウキョウシセツ</t>
    </rPh>
    <rPh sb="4" eb="5">
      <t>トウ</t>
    </rPh>
    <rPh sb="5" eb="7">
      <t>セイビ</t>
    </rPh>
    <rPh sb="7" eb="9">
      <t>キキン</t>
    </rPh>
    <phoneticPr fontId="2"/>
  </si>
  <si>
    <t>福祉振興基金</t>
    <rPh sb="0" eb="4">
      <t>フクシシンコウ</t>
    </rPh>
    <rPh sb="4" eb="6">
      <t>キキン</t>
    </rPh>
    <phoneticPr fontId="2"/>
  </si>
  <si>
    <t>世界遺産推進基金</t>
    <rPh sb="0" eb="2">
      <t>セカイ</t>
    </rPh>
    <rPh sb="2" eb="4">
      <t>イサン</t>
    </rPh>
    <rPh sb="4" eb="6">
      <t>スイシン</t>
    </rPh>
    <rPh sb="6" eb="8">
      <t>キキン</t>
    </rPh>
    <phoneticPr fontId="11"/>
  </si>
  <si>
    <t>ふるさと応援寄附基金</t>
    <rPh sb="4" eb="6">
      <t>オウエン</t>
    </rPh>
    <rPh sb="6" eb="8">
      <t>キフ</t>
    </rPh>
    <rPh sb="8" eb="10">
      <t>キキン</t>
    </rPh>
    <phoneticPr fontId="2"/>
  </si>
  <si>
    <t>世界遺産林育成基金</t>
    <rPh sb="0" eb="2">
      <t>セカイ</t>
    </rPh>
    <rPh sb="2" eb="4">
      <t>イサン</t>
    </rPh>
    <rPh sb="4" eb="5">
      <t>ハヤシ</t>
    </rPh>
    <rPh sb="5" eb="7">
      <t>イクセイ</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</si>
  <si>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</si>
  <si>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</si>
  <si>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</si>
  <si>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昨年度に比べて8.1％上昇し、有形固定資産減価償却率は1.3％上昇している。有形固定資産減価償却率は、類似団体よりは低い水準にあるが、有形固定資産減価償却率の高い施設については、適切な維持管理・更新を計画的に進めていく。</t>
    <rPh sb="0" eb="2">
      <t>ショウライ</t>
    </rPh>
    <rPh sb="2" eb="4">
      <t>フタン</t>
    </rPh>
    <rPh sb="4" eb="6">
      <t>ヒリツ</t>
    </rPh>
    <rPh sb="8" eb="11">
      <t>サクネンド</t>
    </rPh>
    <rPh sb="12" eb="13">
      <t>クラ</t>
    </rPh>
    <rPh sb="19" eb="21">
      <t>ジョウショウ</t>
    </rPh>
    <rPh sb="23" eb="25">
      <t>ユウケイ</t>
    </rPh>
    <rPh sb="25" eb="29">
      <t>コテイシサン</t>
    </rPh>
    <rPh sb="29" eb="33">
      <t>ゲンカショウキャク</t>
    </rPh>
    <rPh sb="33" eb="34">
      <t>リツ</t>
    </rPh>
    <rPh sb="39" eb="41">
      <t>ジョウショウ</t>
    </rPh>
    <rPh sb="46" eb="57">
      <t>ユウケイコテイシサンゲンカショウキャクリツ</t>
    </rPh>
    <rPh sb="59" eb="61">
      <t>ルイジ</t>
    </rPh>
    <rPh sb="61" eb="63">
      <t>ダンタイ</t>
    </rPh>
    <rPh sb="66" eb="67">
      <t>ヒク</t>
    </rPh>
    <rPh sb="68" eb="70">
      <t>スイジュン</t>
    </rPh>
    <rPh sb="75" eb="86">
      <t>ユウケイコテイシサンゲンカショウキャクリツ</t>
    </rPh>
    <rPh sb="87" eb="88">
      <t>タカ</t>
    </rPh>
    <rPh sb="89" eb="91">
      <t>シセツ</t>
    </rPh>
    <rPh sb="97" eb="99">
      <t>テキセツ</t>
    </rPh>
    <rPh sb="100" eb="102">
      <t>イジ</t>
    </rPh>
    <rPh sb="102" eb="104">
      <t>カンリ</t>
    </rPh>
    <rPh sb="105" eb="107">
      <t>コウシン</t>
    </rPh>
    <rPh sb="108" eb="111">
      <t>ケイカクテキ</t>
    </rPh>
    <rPh sb="112" eb="113">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</si>
  <si>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</si>
  <si>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</si>
  <si>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</si>
  <si>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</si>
  <si>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</si>
  <si>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</si>
  <si>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平均を上回るも、平成18年度に作成した公債費負担適正化計画に基づき平成19年度以降起債の額を抑制し、プライマリーバランスの黒字化に務めていることから将来負担比率、実質公債費比率は平成27年度まで減少していた。
　平成29年度は、標準財政規模や算入公債費の減額などにより平成28年度と比較し将来負担比率で8.1ポイント増、実質公債費比率では公債費の減などにより0.2ポイントの減となった。</t>
    <rPh sb="174" eb="176">
      <t>コウサイ</t>
    </rPh>
    <rPh sb="176" eb="177">
      <t>ヒ</t>
    </rPh>
    <rPh sb="178" eb="179">
      <t>ゲン</t>
    </rPh>
    <rPh sb="192" eb="193">
      <t>ゲン</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</si>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</sst>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FDB689D-FD8C-41BE-94FE-5381A4C770D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c:ext xmlns:c16="http://schemas.microsoft.com/office/drawing/2014/chart" uri="{C3380CC4-5D6E-409C-BE32-E72D297353CC}">
              <c16:uniqueId val="{00000000-583E-446E-944B-F3DBCE17D7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90188</c:v>
                </c:pt>
                <c:pt idx="1">
                  <c:v>64873</c:v>
                </c:pt>
                <c:pt idx="2">
                  <c:v>71845</c:v>
                </c:pt>
                <c:pt idx="3">
                  <c:v>128308</c:v>
                </c:pt>
                <c:pt idx="4">
                  <c:v>113121</c:v>
                </c:pt>
              </c:numCache>
            </c:numRef>
          </c:val>
          <c:smooth val="0"/>
          <c:extLst>
            <c:ext xmlns:c16="http://schemas.microsoft.com/office/drawing/2014/chart" uri="{C3380CC4-5D6E-409C-BE32-E72D297353CC}">
              <c16:uniqueId val="{00000001-583E-446E-944B-F3DBCE17D779}"/>
            </c:ext>
          </c:extLst>
        </c:ser>
        <c:dLbls>
          <c:showLegendKey val="0"/>
          <c:showVal val="0"/>
          <c:showCatName val="0"/>
          <c:showSerName val="0"/>
          <c:showPercent val="0"/>
          <c:showBubbleSize val="0"/>
        </c:dLbls>
        <c:marker val="1"/>
        <c:smooth val="0"/>
        <c:axId val="201609600"/>
        <c:axId val="201611520"/>
      </c:lineChart>
      <c:catAx>
        <c:axId val="201609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1611520"/>
        <c:crosses val="autoZero"/>
        <c:auto val="1"/>
        <c:lblAlgn val="ctr"/>
        <c:lblOffset val="100"/>
        <c:tickLblSkip val="1"/>
        <c:tickMarkSkip val="1"/>
        <c:noMultiLvlLbl val="0"/>
      </c:catAx>
      <c:valAx>
        <c:axId val="20161152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1609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4.42</c:v>
                </c:pt>
                <c:pt idx="1">
                  <c:v>4.7</c:v>
                </c:pt>
                <c:pt idx="2">
                  <c:v>4.4800000000000004</c:v>
                </c:pt>
                <c:pt idx="3">
                  <c:v>4.55</c:v>
                </c:pt>
                <c:pt idx="4">
                  <c:v>4.41</c:v>
                </c:pt>
              </c:numCache>
            </c:numRef>
          </c:val>
          <c:extLst>
            <c:ext xmlns:c16="http://schemas.microsoft.com/office/drawing/2014/chart" uri="{C3380CC4-5D6E-409C-BE32-E72D297353CC}">
              <c16:uniqueId val="{00000000-00C5-491D-BA14-930FE04F02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33.340000000000003</c:v>
                </c:pt>
                <c:pt idx="1">
                  <c:v>37.76</c:v>
                </c:pt>
                <c:pt idx="2">
                  <c:v>39.36</c:v>
                </c:pt>
                <c:pt idx="3">
                  <c:v>42.15</c:v>
                </c:pt>
                <c:pt idx="4">
                  <c:v>44.91</c:v>
                </c:pt>
              </c:numCache>
            </c:numRef>
          </c:val>
          <c:extLst>
            <c:ext xmlns:c16="http://schemas.microsoft.com/office/drawing/2014/chart" uri="{C3380CC4-5D6E-409C-BE32-E72D297353CC}">
              <c16:uniqueId val="{00000001-00C5-491D-BA14-930FE04F028B}"/>
            </c:ext>
          </c:extLst>
        </c:ser>
        <c:dLbls>
          <c:showLegendKey val="0"/>
          <c:showVal val="0"/>
          <c:showCatName val="0"/>
          <c:showSerName val="0"/>
          <c:showPercent val="0"/>
          <c:showBubbleSize val="0"/>
        </c:dLbls>
        <c:gapWidth val="250"/>
        <c:overlap val="100"/>
        <c:axId val="206171136"/>
        <c:axId val="206193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5.75</c:v>
                </c:pt>
                <c:pt idx="1">
                  <c:v>3.62</c:v>
                </c:pt>
                <c:pt idx="2">
                  <c:v>2.71</c:v>
                </c:pt>
                <c:pt idx="3">
                  <c:v>2.29</c:v>
                </c:pt>
                <c:pt idx="4">
                  <c:v>2.17</c:v>
                </c:pt>
              </c:numCache>
            </c:numRef>
          </c:val>
          <c:smooth val="0"/>
          <c:extLst>
            <c:ext xmlns:c16="http://schemas.microsoft.com/office/drawing/2014/chart" uri="{C3380CC4-5D6E-409C-BE32-E72D297353CC}">
              <c16:uniqueId val="{00000002-00C5-491D-BA14-930FE04F028B}"/>
            </c:ext>
          </c:extLst>
        </c:ser>
        <c:dLbls>
          <c:showLegendKey val="0"/>
          <c:showVal val="0"/>
          <c:showCatName val="0"/>
          <c:showSerName val="0"/>
          <c:showPercent val="0"/>
          <c:showBubbleSize val="0"/>
        </c:dLbls>
        <c:marker val="1"/>
        <c:smooth val="0"/>
        <c:axId val="206171136"/>
        <c:axId val="206193792"/>
      </c:lineChart>
      <c:catAx>
        <c:axId val="20617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6193792"/>
        <c:crosses val="autoZero"/>
        <c:auto val="1"/>
        <c:lblAlgn val="ctr"/>
        <c:lblOffset val="100"/>
        <c:tickLblSkip val="1"/>
        <c:tickMarkSkip val="1"/>
        <c:noMultiLvlLbl val="0"/>
      </c:catAx>
      <c:valAx>
        <c:axId val="206193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617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0.02</c:v>
                </c:pt>
                <c:pt idx="4">
                  <c:v>#N/A</c:v>
                </c:pt>
                <c:pt idx="5">
                  <c:v>0.06</c:v>
                </c:pt>
                <c:pt idx="6">
                  <c:v>#N/A</c:v>
                </c:pt>
                <c:pt idx="7">
                  <c:v>0.06</c:v>
                </c:pt>
                <c:pt idx="8">
                  <c:v>#N/A</c:v>
                </c:pt>
                <c:pt idx="9">
                  <c:v>0.04</c:v>
                </c:pt>
              </c:numCache>
            </c:numRef>
          </c:val>
          <c:extLst>
            <c:ext xmlns:c16="http://schemas.microsoft.com/office/drawing/2014/chart" uri="{C3380CC4-5D6E-409C-BE32-E72D297353CC}">
              <c16:uniqueId val="{00000000-D02E-41CA-A0AC-062C75B8FA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2E-41CA-A0AC-062C75B8FA2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0.02</c:v>
                </c:pt>
                <c:pt idx="4">
                  <c:v>#N/A</c:v>
                </c:pt>
                <c:pt idx="5">
                  <c:v>0.03</c:v>
                </c:pt>
                <c:pt idx="6">
                  <c:v>#N/A</c:v>
                </c:pt>
                <c:pt idx="7">
                  <c:v>0.02</c:v>
                </c:pt>
                <c:pt idx="8">
                  <c:v>#N/A</c:v>
                </c:pt>
                <c:pt idx="9">
                  <c:v>0.04</c:v>
                </c:pt>
              </c:numCache>
            </c:numRef>
          </c:val>
          <c:extLst>
            <c:ext xmlns:c16="http://schemas.microsoft.com/office/drawing/2014/chart" uri="{C3380CC4-5D6E-409C-BE32-E72D297353CC}">
              <c16:uniqueId val="{00000002-D02E-41CA-A0AC-062C75B8FA22}"/>
            </c:ext>
          </c:extLst>
        </c:ser>
        <c:ser>
          <c:idx val="3"/>
          <c:order val="3"/>
          <c:tx>
            <c:strRef>
              <c:f>データシート!$A$30</c:f>
              <c:strCache>
                <c:ptCount val="1"/>
                <c:pt idx="0">
                  <c:v>健康福祉交流館特別会計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0.21</c:v>
                </c:pt>
                <c:pt idx="2">
                  <c:v>#N/A</c:v>
                </c:pt>
                <c:pt idx="3">
                  <c:v>0.08</c:v>
                </c:pt>
                <c:pt idx="4">
                  <c:v>#N/A</c:v>
                </c:pt>
                <c:pt idx="5">
                  <c:v>0.11</c:v>
                </c:pt>
                <c:pt idx="6">
                  <c:v>#N/A</c:v>
                </c:pt>
                <c:pt idx="7">
                  <c:v>0.1</c:v>
                </c:pt>
                <c:pt idx="8">
                  <c:v>#N/A</c:v>
                </c:pt>
                <c:pt idx="9">
                  <c:v>7.0000000000000007E-2</c:v>
                </c:pt>
              </c:numCache>
            </c:numRef>
          </c:val>
          <c:extLst>
            <c:ext xmlns:c16="http://schemas.microsoft.com/office/drawing/2014/chart" uri="{C3380CC4-5D6E-409C-BE32-E72D297353CC}">
              <c16:uniqueId val="{00000003-D02E-41CA-A0AC-062C75B8FA22}"/>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0.12</c:v>
                </c:pt>
                <c:pt idx="2">
                  <c:v>#N/A</c:v>
                </c:pt>
                <c:pt idx="3">
                  <c:v>0.16</c:v>
                </c:pt>
                <c:pt idx="4">
                  <c:v>#N/A</c:v>
                </c:pt>
                <c:pt idx="5">
                  <c:v>0.12</c:v>
                </c:pt>
                <c:pt idx="6">
                  <c:v>#N/A</c:v>
                </c:pt>
                <c:pt idx="7">
                  <c:v>0.06</c:v>
                </c:pt>
                <c:pt idx="8">
                  <c:v>#N/A</c:v>
                </c:pt>
                <c:pt idx="9">
                  <c:v>0.08</c:v>
                </c:pt>
              </c:numCache>
            </c:numRef>
          </c:val>
          <c:extLst>
            <c:ext xmlns:c16="http://schemas.microsoft.com/office/drawing/2014/chart" uri="{C3380CC4-5D6E-409C-BE32-E72D297353CC}">
              <c16:uniqueId val="{00000004-D02E-41CA-A0AC-062C75B8FA22}"/>
            </c:ext>
          </c:extLst>
        </c:ser>
        <c:ser>
          <c:idx val="5"/>
          <c:order val="5"/>
          <c:tx>
            <c:strRef>
              <c:f>データシート!$A$32</c:f>
              <c:strCache>
                <c:ptCount val="1"/>
                <c:pt idx="0">
                  <c:v>町営駐車場特別会計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c:v>
                </c:pt>
                <c:pt idx="2">
                  <c:v>#N/A</c:v>
                </c:pt>
                <c:pt idx="3">
                  <c:v>0.19</c:v>
                </c:pt>
                <c:pt idx="4">
                  <c:v>#N/A</c:v>
                </c:pt>
                <c:pt idx="5">
                  <c:v>0.23</c:v>
                </c:pt>
                <c:pt idx="6">
                  <c:v>#N/A</c:v>
                </c:pt>
                <c:pt idx="7">
                  <c:v>0.14000000000000001</c:v>
                </c:pt>
                <c:pt idx="8">
                  <c:v>#N/A</c:v>
                </c:pt>
                <c:pt idx="9">
                  <c:v>0.1</c:v>
                </c:pt>
              </c:numCache>
            </c:numRef>
          </c:val>
          <c:extLst>
            <c:ext xmlns:c16="http://schemas.microsoft.com/office/drawing/2014/chart" uri="{C3380CC4-5D6E-409C-BE32-E72D297353CC}">
              <c16:uniqueId val="{00000005-D02E-41CA-A0AC-062C75B8FA2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0.21</c:v>
                </c:pt>
                <c:pt idx="2">
                  <c:v>#N/A</c:v>
                </c:pt>
                <c:pt idx="3">
                  <c:v>0.33</c:v>
                </c:pt>
                <c:pt idx="4">
                  <c:v>#N/A</c:v>
                </c:pt>
                <c:pt idx="5">
                  <c:v>0.5</c:v>
                </c:pt>
                <c:pt idx="6">
                  <c:v>#N/A</c:v>
                </c:pt>
                <c:pt idx="7">
                  <c:v>0.4</c:v>
                </c:pt>
                <c:pt idx="8">
                  <c:v>#N/A</c:v>
                </c:pt>
                <c:pt idx="9">
                  <c:v>1.96</c:v>
                </c:pt>
              </c:numCache>
            </c:numRef>
          </c:val>
          <c:extLst>
            <c:ext xmlns:c16="http://schemas.microsoft.com/office/drawing/2014/chart" uri="{C3380CC4-5D6E-409C-BE32-E72D297353CC}">
              <c16:uniqueId val="{00000006-D02E-41CA-A0AC-062C75B8FA2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c:v>
                </c:pt>
                <c:pt idx="2">
                  <c:v>#N/A</c:v>
                </c:pt>
                <c:pt idx="3">
                  <c:v>3.29</c:v>
                </c:pt>
                <c:pt idx="4">
                  <c:v>#N/A</c:v>
                </c:pt>
                <c:pt idx="5">
                  <c:v>3.18</c:v>
                </c:pt>
                <c:pt idx="6">
                  <c:v>#N/A</c:v>
                </c:pt>
                <c:pt idx="7">
                  <c:v>3.18</c:v>
                </c:pt>
                <c:pt idx="8">
                  <c:v>#N/A</c:v>
                </c:pt>
                <c:pt idx="9">
                  <c:v>3.65</c:v>
                </c:pt>
              </c:numCache>
            </c:numRef>
          </c:val>
          <c:extLst>
            <c:ext xmlns:c16="http://schemas.microsoft.com/office/drawing/2014/chart" uri="{C3380CC4-5D6E-409C-BE32-E72D297353CC}">
              <c16:uniqueId val="{00000007-D02E-41CA-A0AC-062C75B8FA2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4.2</c:v>
                </c:pt>
                <c:pt idx="2">
                  <c:v>#N/A</c:v>
                </c:pt>
                <c:pt idx="3">
                  <c:v>4.6100000000000003</c:v>
                </c:pt>
                <c:pt idx="4">
                  <c:v>#N/A</c:v>
                </c:pt>
                <c:pt idx="5">
                  <c:v>4.3600000000000003</c:v>
                </c:pt>
                <c:pt idx="6">
                  <c:v>#N/A</c:v>
                </c:pt>
                <c:pt idx="7">
                  <c:v>4.4400000000000004</c:v>
                </c:pt>
                <c:pt idx="8">
                  <c:v>#N/A</c:v>
                </c:pt>
                <c:pt idx="9">
                  <c:v>4.33</c:v>
                </c:pt>
              </c:numCache>
            </c:numRef>
          </c:val>
          <c:extLst>
            <c:ext xmlns:c16="http://schemas.microsoft.com/office/drawing/2014/chart" uri="{C3380CC4-5D6E-409C-BE32-E72D297353CC}">
              <c16:uniqueId val="{00000008-D02E-41CA-A0AC-062C75B8FA2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8.51</c:v>
                </c:pt>
                <c:pt idx="2">
                  <c:v>#N/A</c:v>
                </c:pt>
                <c:pt idx="3">
                  <c:v>8.9700000000000006</c:v>
                </c:pt>
                <c:pt idx="4">
                  <c:v>#N/A</c:v>
                </c:pt>
                <c:pt idx="5">
                  <c:v>9.34</c:v>
                </c:pt>
                <c:pt idx="6">
                  <c:v>#N/A</c:v>
                </c:pt>
                <c:pt idx="7">
                  <c:v>9.2899999999999991</c:v>
                </c:pt>
                <c:pt idx="8">
                  <c:v>#N/A</c:v>
                </c:pt>
                <c:pt idx="9">
                  <c:v>9.56</c:v>
                </c:pt>
              </c:numCache>
            </c:numRef>
          </c:val>
          <c:extLst>
            <c:ext xmlns:c16="http://schemas.microsoft.com/office/drawing/2014/chart" uri="{C3380CC4-5D6E-409C-BE32-E72D297353CC}">
              <c16:uniqueId val="{00000009-D02E-41CA-A0AC-062C75B8FA22}"/>
            </c:ext>
          </c:extLst>
        </c:ser>
        <c:dLbls>
          <c:showLegendKey val="0"/>
          <c:showVal val="0"/>
          <c:showCatName val="0"/>
          <c:showSerName val="0"/>
          <c:showPercent val="0"/>
          <c:showBubbleSize val="0"/>
        </c:dLbls>
        <c:gapWidth val="150"/>
        <c:overlap val="100"/>
        <c:axId val="206345344"/>
        <c:axId val="206346880"/>
      </c:barChart>
      <c:catAx>
        <c:axId val="20634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6346880"/>
        <c:crosses val="autoZero"/>
        <c:auto val="1"/>
        <c:lblAlgn val="ctr"/>
        <c:lblOffset val="100"/>
        <c:tickLblSkip val="1"/>
        <c:tickMarkSkip val="1"/>
        <c:noMultiLvlLbl val="0"/>
      </c:catAx>
      <c:valAx>
        <c:axId val="206346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6345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509</c:v>
                </c:pt>
                <c:pt idx="5">
                  <c:v>486</c:v>
                </c:pt>
                <c:pt idx="8">
                  <c:v>475</c:v>
                </c:pt>
                <c:pt idx="11">
                  <c:v>466</c:v>
                </c:pt>
                <c:pt idx="14">
                  <c:v>454</c:v>
                </c:pt>
              </c:numCache>
            </c:numRef>
          </c:val>
          <c:extLst>
            <c:ext xmlns:c16="http://schemas.microsoft.com/office/drawing/2014/chart" uri="{C3380CC4-5D6E-409C-BE32-E72D297353CC}">
              <c16:uniqueId val="{00000000-BD27-40E9-82A7-11F97DA010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27-40E9-82A7-11F97DA010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BD27-40E9-82A7-11F97DA010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c:v>
                </c:pt>
                <c:pt idx="3">
                  <c:v>13</c:v>
                </c:pt>
                <c:pt idx="6">
                  <c:v>13</c:v>
                </c:pt>
                <c:pt idx="9">
                  <c:v>12</c:v>
                </c:pt>
                <c:pt idx="12">
                  <c:v>6</c:v>
                </c:pt>
              </c:numCache>
            </c:numRef>
          </c:val>
          <c:extLst>
            <c:ext xmlns:c16="http://schemas.microsoft.com/office/drawing/2014/chart" uri="{C3380CC4-5D6E-409C-BE32-E72D297353CC}">
              <c16:uniqueId val="{00000003-BD27-40E9-82A7-11F97DA010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191</c:v>
                </c:pt>
                <c:pt idx="3">
                  <c:v>192</c:v>
                </c:pt>
                <c:pt idx="6">
                  <c:v>178</c:v>
                </c:pt>
                <c:pt idx="9">
                  <c:v>182</c:v>
                </c:pt>
                <c:pt idx="12">
                  <c:v>161</c:v>
                </c:pt>
              </c:numCache>
            </c:numRef>
          </c:val>
          <c:extLst>
            <c:ext xmlns:c16="http://schemas.microsoft.com/office/drawing/2014/chart" uri="{C3380CC4-5D6E-409C-BE32-E72D297353CC}">
              <c16:uniqueId val="{00000004-BD27-40E9-82A7-11F97DA010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27-40E9-82A7-11F97DA010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27-40E9-82A7-11F97DA010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529</c:v>
                </c:pt>
                <c:pt idx="3">
                  <c:v>502</c:v>
                </c:pt>
                <c:pt idx="6">
                  <c:v>504</c:v>
                </c:pt>
                <c:pt idx="9">
                  <c:v>515</c:v>
                </c:pt>
                <c:pt idx="12">
                  <c:v>503</c:v>
                </c:pt>
              </c:numCache>
            </c:numRef>
          </c:val>
          <c:extLst>
            <c:ext xmlns:c16="http://schemas.microsoft.com/office/drawing/2014/chart" uri="{C3380CC4-5D6E-409C-BE32-E72D297353CC}">
              <c16:uniqueId val="{00000007-BD27-40E9-82A7-11F97DA01045}"/>
            </c:ext>
          </c:extLst>
        </c:ser>
        <c:dLbls>
          <c:showLegendKey val="0"/>
          <c:showVal val="0"/>
          <c:showCatName val="0"/>
          <c:showSerName val="0"/>
          <c:showPercent val="0"/>
          <c:showBubbleSize val="0"/>
        </c:dLbls>
        <c:gapWidth val="100"/>
        <c:overlap val="100"/>
        <c:axId val="220836224"/>
        <c:axId val="220838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224</c:v>
                </c:pt>
                <c:pt idx="2">
                  <c:v>#N/A</c:v>
                </c:pt>
                <c:pt idx="3">
                  <c:v>#N/A</c:v>
                </c:pt>
                <c:pt idx="4">
                  <c:v>222</c:v>
                </c:pt>
                <c:pt idx="5">
                  <c:v>#N/A</c:v>
                </c:pt>
                <c:pt idx="6">
                  <c:v>#N/A</c:v>
                </c:pt>
                <c:pt idx="7">
                  <c:v>221</c:v>
                </c:pt>
                <c:pt idx="8">
                  <c:v>#N/A</c:v>
                </c:pt>
                <c:pt idx="9">
                  <c:v>#N/A</c:v>
                </c:pt>
                <c:pt idx="10">
                  <c:v>244</c:v>
                </c:pt>
                <c:pt idx="11">
                  <c:v>#N/A</c:v>
                </c:pt>
                <c:pt idx="12">
                  <c:v>#N/A</c:v>
                </c:pt>
                <c:pt idx="13">
                  <c:v>217</c:v>
                </c:pt>
                <c:pt idx="14">
                  <c:v>#N/A</c:v>
                </c:pt>
              </c:numCache>
            </c:numRef>
          </c:val>
          <c:smooth val="0"/>
          <c:extLst>
            <c:ext xmlns:c16="http://schemas.microsoft.com/office/drawing/2014/chart" uri="{C3380CC4-5D6E-409C-BE32-E72D297353CC}">
              <c16:uniqueId val="{00000008-BD27-40E9-82A7-11F97DA01045}"/>
            </c:ext>
          </c:extLst>
        </c:ser>
        <c:dLbls>
          <c:showLegendKey val="0"/>
          <c:showVal val="0"/>
          <c:showCatName val="0"/>
          <c:showSerName val="0"/>
          <c:showPercent val="0"/>
          <c:showBubbleSize val="0"/>
        </c:dLbls>
        <c:marker val="1"/>
        <c:smooth val="0"/>
        <c:axId val="220836224"/>
        <c:axId val="220838144"/>
      </c:lineChart>
      <c:catAx>
        <c:axId val="22083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0838144"/>
        <c:crosses val="autoZero"/>
        <c:auto val="1"/>
        <c:lblAlgn val="ctr"/>
        <c:lblOffset val="100"/>
        <c:tickLblSkip val="1"/>
        <c:tickMarkSkip val="1"/>
        <c:noMultiLvlLbl val="0"/>
      </c:catAx>
      <c:valAx>
        <c:axId val="220838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83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4901</c:v>
                </c:pt>
                <c:pt idx="5">
                  <c:v>4827</c:v>
                </c:pt>
                <c:pt idx="8">
                  <c:v>4670</c:v>
                </c:pt>
                <c:pt idx="11">
                  <c:v>4488</c:v>
                </c:pt>
                <c:pt idx="14">
                  <c:v>4351</c:v>
                </c:pt>
              </c:numCache>
            </c:numRef>
          </c:val>
          <c:extLst>
            <c:ext xmlns:c16="http://schemas.microsoft.com/office/drawing/2014/chart" uri="{C3380CC4-5D6E-409C-BE32-E72D297353CC}">
              <c16:uniqueId val="{00000000-3A5B-465F-A6B3-F21CC4327B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275</c:v>
                </c:pt>
                <c:pt idx="5">
                  <c:v>235</c:v>
                </c:pt>
                <c:pt idx="8">
                  <c:v>195</c:v>
                </c:pt>
                <c:pt idx="11">
                  <c:v>161</c:v>
                </c:pt>
                <c:pt idx="14">
                  <c:v>139</c:v>
                </c:pt>
              </c:numCache>
            </c:numRef>
          </c:val>
          <c:extLst>
            <c:ext xmlns:c16="http://schemas.microsoft.com/office/drawing/2014/chart" uri="{C3380CC4-5D6E-409C-BE32-E72D297353CC}">
              <c16:uniqueId val="{00000001-3A5B-465F-A6B3-F21CC4327B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1641</c:v>
                </c:pt>
                <c:pt idx="5">
                  <c:v>1852</c:v>
                </c:pt>
                <c:pt idx="8">
                  <c:v>2023</c:v>
                </c:pt>
                <c:pt idx="11">
                  <c:v>1861</c:v>
                </c:pt>
                <c:pt idx="14">
                  <c:v>1859</c:v>
                </c:pt>
              </c:numCache>
            </c:numRef>
          </c:val>
          <c:extLst>
            <c:ext xmlns:c16="http://schemas.microsoft.com/office/drawing/2014/chart" uri="{C3380CC4-5D6E-409C-BE32-E72D297353CC}">
              <c16:uniqueId val="{00000002-3A5B-465F-A6B3-F21CC4327B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5B-465F-A6B3-F21CC4327B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5B-465F-A6B3-F21CC4327B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5B-465F-A6B3-F21CC4327B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711</c:v>
                </c:pt>
                <c:pt idx="3">
                  <c:v>640</c:v>
                </c:pt>
                <c:pt idx="6">
                  <c:v>584</c:v>
                </c:pt>
                <c:pt idx="9">
                  <c:v>574</c:v>
                </c:pt>
                <c:pt idx="12">
                  <c:v>566</c:v>
                </c:pt>
              </c:numCache>
            </c:numRef>
          </c:val>
          <c:extLst>
            <c:ext xmlns:c16="http://schemas.microsoft.com/office/drawing/2014/chart" uri="{C3380CC4-5D6E-409C-BE32-E72D297353CC}">
              <c16:uniqueId val="{00000006-3A5B-465F-A6B3-F21CC4327B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58</c:v>
                </c:pt>
                <c:pt idx="3">
                  <c:v>45</c:v>
                </c:pt>
                <c:pt idx="6">
                  <c:v>32</c:v>
                </c:pt>
                <c:pt idx="9">
                  <c:v>21</c:v>
                </c:pt>
                <c:pt idx="12">
                  <c:v>15</c:v>
                </c:pt>
              </c:numCache>
            </c:numRef>
          </c:val>
          <c:extLst>
            <c:ext xmlns:c16="http://schemas.microsoft.com/office/drawing/2014/chart" uri="{C3380CC4-5D6E-409C-BE32-E72D297353CC}">
              <c16:uniqueId val="{00000007-3A5B-465F-A6B3-F21CC4327B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2413</c:v>
                </c:pt>
                <c:pt idx="3">
                  <c:v>2337</c:v>
                </c:pt>
                <c:pt idx="6">
                  <c:v>2415</c:v>
                </c:pt>
                <c:pt idx="9">
                  <c:v>2441</c:v>
                </c:pt>
                <c:pt idx="12">
                  <c:v>2565</c:v>
                </c:pt>
              </c:numCache>
            </c:numRef>
          </c:val>
          <c:extLst>
            <c:ext xmlns:c16="http://schemas.microsoft.com/office/drawing/2014/chart" uri="{C3380CC4-5D6E-409C-BE32-E72D297353CC}">
              <c16:uniqueId val="{00000008-3A5B-465F-A6B3-F21CC4327B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c:v>
                </c:pt>
                <c:pt idx="3">
                  <c:v>7</c:v>
                </c:pt>
                <c:pt idx="6">
                  <c:v>6</c:v>
                </c:pt>
                <c:pt idx="9">
                  <c:v>6</c:v>
                </c:pt>
                <c:pt idx="12">
                  <c:v>5</c:v>
                </c:pt>
              </c:numCache>
            </c:numRef>
          </c:val>
          <c:extLst>
            <c:ext xmlns:c16="http://schemas.microsoft.com/office/drawing/2014/chart" uri="{C3380CC4-5D6E-409C-BE32-E72D297353CC}">
              <c16:uniqueId val="{00000009-3A5B-465F-A6B3-F21CC4327B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5156</c:v>
                </c:pt>
                <c:pt idx="3">
                  <c:v>5009</c:v>
                </c:pt>
                <c:pt idx="6">
                  <c:v>4852</c:v>
                </c:pt>
                <c:pt idx="9">
                  <c:v>4681</c:v>
                </c:pt>
                <c:pt idx="12">
                  <c:v>4604</c:v>
                </c:pt>
              </c:numCache>
            </c:numRef>
          </c:val>
          <c:extLst>
            <c:ext xmlns:c16="http://schemas.microsoft.com/office/drawing/2014/chart" uri="{C3380CC4-5D6E-409C-BE32-E72D297353CC}">
              <c16:uniqueId val="{0000000A-3A5B-465F-A6B3-F21CC4327BDE}"/>
            </c:ext>
          </c:extLst>
        </c:ser>
        <c:dLbls>
          <c:showLegendKey val="0"/>
          <c:showVal val="0"/>
          <c:showCatName val="0"/>
          <c:showSerName val="0"/>
          <c:showPercent val="0"/>
          <c:showBubbleSize val="0"/>
        </c:dLbls>
        <c:gapWidth val="100"/>
        <c:overlap val="100"/>
        <c:axId val="221619328"/>
        <c:axId val="221621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1528</c:v>
                </c:pt>
                <c:pt idx="2">
                  <c:v>#N/A</c:v>
                </c:pt>
                <c:pt idx="3">
                  <c:v>#N/A</c:v>
                </c:pt>
                <c:pt idx="4">
                  <c:v>1123</c:v>
                </c:pt>
                <c:pt idx="5">
                  <c:v>#N/A</c:v>
                </c:pt>
                <c:pt idx="6">
                  <c:v>#N/A</c:v>
                </c:pt>
                <c:pt idx="7">
                  <c:v>1002</c:v>
                </c:pt>
                <c:pt idx="8">
                  <c:v>#N/A</c:v>
                </c:pt>
                <c:pt idx="9">
                  <c:v>#N/A</c:v>
                </c:pt>
                <c:pt idx="10">
                  <c:v>1212</c:v>
                </c:pt>
                <c:pt idx="11">
                  <c:v>#N/A</c:v>
                </c:pt>
                <c:pt idx="12">
                  <c:v>#N/A</c:v>
                </c:pt>
                <c:pt idx="13">
                  <c:v>1406</c:v>
                </c:pt>
                <c:pt idx="14">
                  <c:v>#N/A</c:v>
                </c:pt>
              </c:numCache>
            </c:numRef>
          </c:val>
          <c:smooth val="0"/>
          <c:extLst>
            <c:ext xmlns:c16="http://schemas.microsoft.com/office/drawing/2014/chart" uri="{C3380CC4-5D6E-409C-BE32-E72D297353CC}">
              <c16:uniqueId val="{0000000B-3A5B-465F-A6B3-F21CC4327BDE}"/>
            </c:ext>
          </c:extLst>
        </c:ser>
        <c:dLbls>
          <c:showLegendKey val="0"/>
          <c:showVal val="0"/>
          <c:showCatName val="0"/>
          <c:showSerName val="0"/>
          <c:showPercent val="0"/>
          <c:showBubbleSize val="0"/>
        </c:dLbls>
        <c:marker val="1"/>
        <c:smooth val="0"/>
        <c:axId val="221619328"/>
        <c:axId val="221621248"/>
      </c:lineChart>
      <c:catAx>
        <c:axId val="22161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1621248"/>
        <c:crosses val="autoZero"/>
        <c:auto val="1"/>
        <c:lblAlgn val="ctr"/>
        <c:lblOffset val="100"/>
        <c:tickLblSkip val="1"/>
        <c:tickMarkSkip val="1"/>
        <c:noMultiLvlLbl val="0"/>
      </c:catAx>
      <c:valAx>
        <c:axId val="221621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61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1165</c:v>
                </c:pt>
                <c:pt idx="1">
                  <c:v>1231</c:v>
                </c:pt>
                <c:pt idx="2">
                  <c:v>1299</c:v>
                </c:pt>
              </c:numCache>
            </c:numRef>
          </c:val>
          <c:extLst>
            <c:ext xmlns:c16="http://schemas.microsoft.com/office/drawing/2014/chart" uri="{C3380CC4-5D6E-409C-BE32-E72D297353CC}">
              <c16:uniqueId val="{00000000-843B-47EF-A350-90BAF849C7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104</c:v>
                </c:pt>
                <c:pt idx="1">
                  <c:v>102</c:v>
                </c:pt>
                <c:pt idx="2">
                  <c:v>131</c:v>
                </c:pt>
              </c:numCache>
            </c:numRef>
          </c:val>
          <c:extLst>
            <c:ext xmlns:c16="http://schemas.microsoft.com/office/drawing/2014/chart" uri="{C3380CC4-5D6E-409C-BE32-E72D297353CC}">
              <c16:uniqueId val="{00000001-843B-47EF-A350-90BAF849C7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611</c:v>
                </c:pt>
                <c:pt idx="1">
                  <c:v>378</c:v>
                </c:pt>
                <c:pt idx="2">
                  <c:v>370</c:v>
                </c:pt>
              </c:numCache>
            </c:numRef>
          </c:val>
          <c:extLst>
            <c:ext xmlns:c16="http://schemas.microsoft.com/office/drawing/2014/chart" uri="{C3380CC4-5D6E-409C-BE32-E72D297353CC}">
              <c16:uniqueId val="{00000002-843B-47EF-A350-90BAF849C7A4}"/>
            </c:ext>
          </c:extLst>
        </c:ser>
        <c:dLbls>
          <c:showLegendKey val="0"/>
          <c:showVal val="0"/>
          <c:showCatName val="0"/>
          <c:showSerName val="0"/>
          <c:showPercent val="0"/>
          <c:showBubbleSize val="0"/>
        </c:dLbls>
        <c:gapWidth val="120"/>
        <c:overlap val="100"/>
        <c:axId val="221045504"/>
        <c:axId val="221047040"/>
      </c:barChart>
      <c:catAx>
        <c:axId val="22104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1047040"/>
        <c:crosses val="autoZero"/>
        <c:auto val="1"/>
        <c:lblAlgn val="ctr"/>
        <c:lblOffset val="100"/>
        <c:tickLblSkip val="1"/>
        <c:tickMarkSkip val="1"/>
        <c:noMultiLvlLbl val="0"/>
      </c:catAx>
      <c:valAx>
        <c:axId val="221047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104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{6B2A4556-312D-4216-8345-2B08DEC707D2}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CE3-402E-A783-AD224E66F1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{5E79E8CC-1DD2-47E7-AA28-C831F2B0EE6A}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E3-402E-A783-AD224E66F1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{EEA78729-EF39-4DA6-9FD2-CBD7303A9716}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E3-402E-A783-AD224E66F1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{A6B7B31E-D44F-494E-A65E-9360E909C17E}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E3-402E-A783-AD224E66F1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{7D02ED9A-C297-4CAF-BEE6-0762948B3976}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E3-402E-A783-AD224E66F1A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{C0D64553-A0DC-4869-916B-B420F47C92C2}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CE3-402E-A783-AD224E66F1A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{D23484A9-4187-4846-ADB6-4F97151EA5D6}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CE3-402E-A783-AD224E66F1A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{39C2DD84-9375-4467-8B6A-049A5ECC1AC3}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CE3-402E-A783-AD224E66F1A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{942C1B9A-2171-4F3D-90BA-331705D3AE82}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CE3-402E-A783-AD224E66F1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49.6</c:v>
                </c:pt>
                <c:pt idx="32">
                  <c:v>50.9</c:v>
                </c:pt>
              </c:numCache>
            </c:numRef>
          </c:xVal>
          <c:yVal>
            <c:numRef>
              <c:f>公会計指標分析・財政指標組合せ分析表!$BP$51:$DC$51</c:f>
              <c:numCache>
                <c:formatCode>#,##0.0;"▲ "#,##0.0</c:formatCode>
                <c:ptCount val="40"/>
                <c:pt idx="24">
                  <c:v>48.9</c:v>
                </c:pt>
                <c:pt idx="32">
                  <c:v>57</c:v>
                </c:pt>
              </c:numCache>
            </c:numRef>
          </c:yVal>
          <c:smooth val="0"/>
          <c:extLst>
            <c:ext xmlns:c16="http://schemas.microsoft.com/office/drawing/2014/chart" uri="{C3380CC4-5D6E-409C-BE32-E72D297353CC}">
              <c16:uniqueId val="{00000009-1CE3-402E-A783-AD224E66F1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{7E980A0D-0908-4ED8-B684-6DDA9C6E2EB6}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CE3-402E-A783-AD224E66F1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{4B246613-BC5F-42AE-82CF-C34AB637983A}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E3-402E-A783-AD224E66F1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{47769934-9158-4E14-90F9-61BEF4DA35E1}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E3-402E-A783-AD224E66F1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{EFFDB3A7-6522-4464-AE05-8CCDA2E01763}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E3-402E-A783-AD224E66F1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{746C2434-23B8-4A9D-8B4E-6F1BCDAF51BA}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E3-402E-A783-AD224E66F1A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{DA5C754E-5038-4181-B741-E6D03C9DF1BF}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CE3-402E-A783-AD224E66F1A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{EA56F292-7BA1-45C9-8CDE-F5713848D579}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CE3-402E-A783-AD224E66F1A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{B5643A71-D590-446C-B25B-1FA2EED70EC9}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CE3-402E-A783-AD224E66F1A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{A9FDB7C5-111C-4C2D-AFB0-CD890299046B}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CE3-402E-A783-AD224E66F1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pt idx="32">
                  <c:v>60.3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1CE3-402E-A783-AD224E66F1AC}"/>
            </c:ext>
          </c:extLst>
        </c:ser>
        <c:dLbls>
          <c:showLegendKey val="0"/>
          <c:showVal val="1"/>
          <c:showCatName val="0"/>
          <c:showSerName val="0"/>
          <c:showPercent val="0"/>
          <c:showBubbleSize val="0"/>
        </c:dLbls>
        <c:axId val="46179840"/>
        <c:axId val="46181760"/>
      </c:scatterChart>
      <c:valAx>
        <c:axId val="46179840"/>
        <c:scaling>
          <c:orientation val="minMax"/>
          <c:max val="62"/>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{2B95001C-9514-4F3D-8925-4062822EF303}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3BA-453D-A32D-BC040F13C1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{42FDF431-95A2-41E7-B688-B08333D60BE5}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BA-453D-A32D-BC040F13C1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{F55EB01A-C504-473A-A52C-E067EDDF7C17}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BA-453D-A32D-BC040F13C1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{4C1D7C68-C1A6-4A7C-8C9E-10C0102E24D1}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BA-453D-A32D-BC040F13C1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{6E2BE896-4C25-4D01-A80E-8DA1D0AE0079}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BA-453D-A32D-BC040F13C1E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{3856615F-DD3A-43BB-87DF-A11F2916B92F}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3BA-453D-A32D-BC040F13C1E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{0958B22D-508B-431F-A36B-A5E3199E1A5C}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3BA-453D-A32D-BC040F13C1E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{09762259-7B49-47DA-8768-BFDD226257F1}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3BA-453D-A32D-BC040F13C1E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{4EA3617A-1BFC-4A64-BF7B-9CCF743568D5}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3BA-453D-A32D-BC040F13C1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10.199999999999999</c:v>
                </c:pt>
                <c:pt idx="16">
                  <c:v>9</c:v>
                </c:pt>
                <c:pt idx="24">
                  <c:v>9.3000000000000007</c:v>
                </c:pt>
                <c:pt idx="32">
                  <c:v>9.1</c:v>
                </c:pt>
              </c:numCache>
            </c:numRef>
          </c:xVal>
          <c:yVal>
            <c:numRef>
              <c:f>公会計指標分析・財政指標組合せ分析表!$BP$73:$DC$73</c:f>
              <c:numCache>
                <c:formatCode>#,##0.0;"▲ "#,##0.0</c:formatCode>
                <c:ptCount val="40"/>
                <c:pt idx="0">
                  <c:v>62</c:v>
                </c:pt>
                <c:pt idx="8">
                  <c:v>46.7</c:v>
                </c:pt>
                <c:pt idx="16">
                  <c:v>39.9</c:v>
                </c:pt>
                <c:pt idx="24">
                  <c:v>48.9</c:v>
                </c:pt>
                <c:pt idx="32">
                  <c:v>57</c:v>
                </c:pt>
              </c:numCache>
            </c:numRef>
          </c:yVal>
          <c:smooth val="0"/>
          <c:extLst>
            <c:ext xmlns:c16="http://schemas.microsoft.com/office/drawing/2014/chart" uri="{C3380CC4-5D6E-409C-BE32-E72D297353CC}">
              <c16:uniqueId val="{00000009-A3BA-453D-A32D-BC040F13C1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{F17262C7-EFD0-440D-8088-C714DD24CAFC}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3BA-453D-A32D-BC040F13C1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{100984DF-B533-40E4-B866-F49C9AECB898}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BA-453D-A32D-BC040F13C1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{5E921451-E260-4D7D-9FD1-32AE80DEA60B}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BA-453D-A32D-BC040F13C1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{F0196F1A-553A-46B4-B77D-4F6769A9B04B}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BA-453D-A32D-BC040F13C1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{2FDDE3C3-420B-4B41-BE7C-32ED64798D9F}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BA-453D-A32D-BC040F13C1E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{E2CA7F9A-767B-4AAC-BFFF-713E26E9BD82}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3BA-453D-A32D-BC040F13C1E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{A6CA7983-8FF0-4053-A39D-434F3EE94654}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3BA-453D-A32D-BC040F13C1E6}"/>
                </c:ext>
              </c:extLst>
            </c:dLbl>
            <c:dLbl>
              <c:idx val="24"/>
              <c:layout>
                <c:manualLayout>
                  <c:x val="-2.6231273375972978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{23C4E119-A116-477C-B0AE-C25AB4B4B874}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3BA-453D-A32D-BC040F13C1E6}"/>
                </c:ext>
              </c:extLst>
            </c:dLbl>
            <c:dLbl>
              <c:idx val="32"/>
              <c:layout>
                <c:manualLayout>
                  <c:x val="-3.7164709862248319E-2"/>
                  <c:y val="-8.133737286005211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{3B5725FF-58E7-47E3-BC27-AE6AEB65913C}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3BA-453D-A32D-BC040F13C1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c:ext xmlns:c16="http://schemas.microsoft.com/office/drawing/2014/chart" uri="{C3380CC4-5D6E-409C-BE32-E72D297353CC}">
              <c16:uniqueId val="{00000013-A3BA-453D-A32D-BC040F13C1E6}"/>
            </c:ext>
          </c:extLst>
        </c:ser>
        <c:dLbls>
          <c:showLegendKey val="0"/>
          <c:showVal val="1"/>
          <c:showCatName val="0"/>
          <c:showSerName val="0"/>
          <c:showPercent val="0"/>
          <c:showBubbleSize val="0"/>
        </c:dLbls>
        <c:axId val="84219776"/>
        <c:axId val="84234240"/>
      </c:scatterChart>
      <c:valAx>
        <c:axId val="84219776"/>
        <c:scaling>
          <c:orientation val="minMax"/>
          <c:max val="12.2"/>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H19</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ヵ年にわたり高利率の起債を繰り上げ償還したことや、新規発行の起債をプライマリーバランス黒字に配慮して発行したことにより</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502</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百万円まで減少し</a:t>
          </a:r>
          <a:r>
            <a:rPr kumimoji="0"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H29</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a:t>
          </a:r>
          <a:r>
            <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503</a:t>
          </a:r>
          <a:r>
            <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a:t>
          </a:r>
          <a:r>
            <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a:t>
          </a:r>
          <a:r>
            <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○公営企業債の元利償還に対する繰入金･･･下水道事業特別会計等においても事業費を過大にならないよう計画的な実施により</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H22</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H25</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年度まで減少し、</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百万円と前年度</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0"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額となった。</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○組合等が起こした地方債の元利償還金に対する負担金等･･･一関地方広域行政組合の負担金であ</a:t>
          </a:r>
          <a:r>
            <a:rPr kumimoji="0"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Ｈ</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○債務負担行為に基づく支出額･･･近年圃場整備等の新たな事業を行っていないことなどから年々減少している。</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○算入公債費等･･･過去の起債に対する基準財政需要額であり、</a:t>
          </a:r>
          <a:r>
            <a:rPr kumimoji="0"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百万円減の</a:t>
          </a:r>
          <a:r>
            <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454</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a:t>
          </a:r>
          <a:r>
            <a:rPr kumimoji="0"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a:t>
          </a: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a:t>
          </a:r>
          <a:r>
            <a:rPr kumimoji="0"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公債費充当一般財源は</a:t>
          </a:r>
          <a:r>
            <a:rPr kumimoji="0" lang="ja-JP"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臨時財政対策債の増額があったものの、道路関係の</a:t>
          </a:r>
          <a:r>
            <a:rPr kumimoji="0" lang="ja-JP" altLang="en-US"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元利償還金の減によ</a:t>
          </a:r>
          <a:r>
            <a:rPr kumimoji="0" lang="ja-JP"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り、前年度</a:t>
          </a:r>
          <a:r>
            <a:rPr kumimoji="0" lang="en-US"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a:t>
          </a:r>
          <a:r>
            <a:rPr kumimoji="0" lang="ja-JP"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en-US"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a:t>
          </a:r>
          <a:r>
            <a:rPr kumimoji="0" lang="ja-JP"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0" lang="en-US"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217</a:t>
          </a:r>
          <a:r>
            <a:rPr kumimoji="0" lang="ja-JP"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a:t>
          </a:r>
          <a:r>
            <a:rPr kumimoji="0" lang="ja-JP" altLang="en-US"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万円</a:t>
          </a:r>
          <a:r>
            <a:rPr kumimoji="0" lang="ja-JP"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a:t>
          </a:r>
          <a:r>
            <a:rPr kumimoji="0" lang="ja-JP" altLang="en-US"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った</a:t>
          </a:r>
          <a:r>
            <a:rPr kumimoji="0" lang="ja-JP"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○一般会計等に係る地方債残高</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…H19</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H22</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年度まで減少してきたが、</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H23</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年度は継続事業として実施した中学校建築に係る起債年度割額が増額となった。</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H25</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年度以降は事業の償還が終了したことにより減額傾向となっており</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年度末で</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4,604</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百万円前年度に比較して</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○債務負担行為に基づく支出予定額</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近年圃場整備等の新たな事業を行っていないことなどから年々減少している。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下水道事業特別会計の影響が大きいが、Ｈ</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年度は全体で</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○組合等負担等見込額</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一関地方広域行政組合の新たな投資を行っていないことから減少している。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○退職手当負担見込額・・・積立金の増により減額（△</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集中改革プラン、行財政改革などにより</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Ｈ</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増額となっている。</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年度は、道の駅整備のため基金を取り崩した。</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Ｈ</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1,859</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百万円で前年度と比較して</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○充当可能特定歳入</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町営住宅による使用料であるが、年々減額となっている。（対象となる住宅債の償還が減っていることに伴う）</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○基準財政需要額参入見込額</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Ｈ</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年度以降の起債の新規発行を抑制していることから</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。交付税措置対応起債償還額の減少による。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将来負担額である地方債の現在高の減少が</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あるものの</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充当可能基金の</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減額、</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基準財政需要額参入見込額</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の減額による</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により、Ｈ</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百万円の増額となった</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岩手県平泉町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スマートインターチェンジ整備事業や周辺道路整備、社会教育施設整備事業にかかる一般財源、起債の償還等に充てるため財政調整基金は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百万円、減債基金は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百万円の積立てを行い、基金残高は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今後、基金は、残高減少傾向になる見込みであり、適正な財政運営に努める。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福祉振興基金：高齢化社会に対応し、福祉活動の促進及び福祉施設の整備その他町民福祉の増進を目的とする事業を推進</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世界遺産推進基金：平泉の文化遺産の保存活用事業及び世界遺産追加登録推進事業</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ふるさと応援寄附基金：平泉町を愛し、応援しようとする個人又は団体から広く寄附金を募り、これを財源として各種事業を実施し、個性豊かな活力あるまちづくりに資する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世界遺産林育成基金：世界遺産に係わる史跡整備及び歴史的建造物等の保存修理に必要な用材の育成管理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整備への充当により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社会教育施設整備事業への公共施設</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整備基金の充当を予定している。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、世界遺産推進基金ついては、拡張登録に向けた取組みに、また世界遺産林育成基金は、世界遺産林の維持管理への充当を見込んでいる。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百万円となった。社会教育施設整備事業に対応するため積立を増額とした。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スマートインターチェンジや周辺道路整備事業、社会教育施設整備の一般財源、起債の償還に充てる見込みである。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財政調整基金同様の考え方で、スマートインターチェンジや周辺道路整備事業、社会教育施設整備事業の起債償還に充てる。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8EE9E9-87B5-460A-A5EE-76EE3DFB6C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65E130F-C4DD-404A-87D7-0E79693AC1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8F59C3A-C67F-4610-9A52-A0BA2BC2A71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4687078-0E18-45E3-8686-BDFB80178D2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81FD38F-A38E-4602-BAED-0492674716C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5C909FD-0698-4CC7-A43F-12237090854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8D964E8-22E7-4B0C-8FC3-42BA80B90A5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29B7888-67F4-48FB-9FCC-94F3988F221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B0F5B09-73D4-498E-A17F-A14AD401D12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A26609C-E674-4771-BC7B-C3318770F02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51F92F0-B8FD-4593-8B8A-3A7BB58F5F7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DD0F4FA-E19B-471A-ABAD-0EE871EE387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7,780
7,740
63.39
4,851,209
4,721,294
127,415
2,892,293
4,603,555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EC771A6-8E09-49E3-91B9-B1388733C3D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1672788-F683-4C13-94AC-C4C9FC8A418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8FAF34C-09D4-4527-B00B-58613FCF7EA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658888A-CA43-47C8-A4AB-C0582DE6B01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2A2ABC1-1A38-4A9C-83EE-4AE2A2606B7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9735493-A2CD-4BCD-9BC0-75C380A4907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FC56384-B97F-4B95-8443-EC9DE4DE5B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48C016F-F314-49E6-8B1E-DBD39E927A1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4BE8F01-E556-4430-9BFA-5E22F27B7EB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ED44D77-3F13-483A-8A58-88A8173B419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F3A1F1A-29F1-4BCC-A275-23AEB08FB0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0A7C4CA-4136-4376-B65B-DE5793452E9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636C80B-56BB-48C9-A56E-52BF145A7D7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4A91137-770D-41DB-8667-1B23338C50F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16C6E91-7380-4DD5-A0BC-41ADE7BF60E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4BBF198-1474-45B7-A6F6-E79436F9EBA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32C2BF3-E7D7-47F7-918F-0D3325ABE49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20AF4964-2057-44C8-878F-48D33358A0F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E5BF1881-AA1D-4B98-AE17-25307E30E487}"/>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B7E51585-7A3B-44EF-9116-111D2D4B204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1B4BD811-4075-4935-AF43-095EA79958D1}"/>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DC5C7E3B-36E4-4E86-A55A-01EFC35500E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11A6B1F3-1108-43AD-A2E9-CFA853DF11A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3EC480B1-E41C-4582-8B54-615443DED27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FD22E80F-5BC5-4709-B619-CA297B5441E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92B5ADDF-9499-4C2B-AA30-EFDCFDA3CBB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2270E8AA-BD6B-41FE-8EA0-CACCDECC1C6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D9078A54-214A-4684-897A-FD4FA3F2002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20403755-2FF6-43B2-A53E-BF401A20E81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98EEF5FA-8B9D-48BE-A398-CCE0CCCF81A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2425C9C5-07D2-4750-B988-921C1B17CEC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25CC627E-3B45-43C4-9D88-5A327D0359F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B2D9502-0F22-47B9-A71B-7A084296AC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6776DB4A-7E60-4B42-8086-41576265FE4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有形固定資産減価償却率は、国・県の平均を下回っているが、公共施設等の個別施設計画の策定を進め、施設の維持管理に努める。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CF50D60-C006-4E53-88AB-B38B7461465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4E4FD32-8638-4A7C-8383-74F94E1CAF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4A1B7941-B317-4B40-B9B6-A32766589BF2}"/>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3A9BF390-711B-40C4-A4EE-6E28B885D54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A8FFA117-07C1-4281-88A8-71F85CBCCA8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B3F65276-A5F4-4CA2-9A1E-110B6E5A82D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8C5998A0-459E-447A-ACD9-3BA5809FE70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EE42D38B-5745-4D1F-BEC9-9BF415ADA3A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CF0041DF-5438-4348-B78E-16D22D2899E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E987E90-86BA-4ACE-8FC1-FBAB26BF52B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15FC9300-6541-4278-BABF-D2D61B5BBF4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EB432700-8303-4BB8-9411-A677DC6B158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8EFC1B2E-0F52-490C-8BBE-CDB6220457C3}"/>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4BE7017F-7D51-407F-B9C6-511A616DA02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6B590857-7842-4159-A823-97F61E452C5D}"/>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D031AABC-7E97-412E-B1C9-607E8573F69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a:extLst>
            <a:ext uri="{FF2B5EF4-FFF2-40B4-BE49-F238E27FC236}">
              <a16:creationId xmlns:a16="http://schemas.microsoft.com/office/drawing/2014/main" id="{509878D2-964C-4D80-8FC8-BAE2529815DC}"/>
            </a:ext>
          </a:extLst>
        </xdr:cNvPr>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a:extLst>
            <a:ext uri="{FF2B5EF4-FFF2-40B4-BE49-F238E27FC236}">
              <a16:creationId xmlns:a16="http://schemas.microsoft.com/office/drawing/2014/main" id="{9DB7F566-DA8F-4EF7-B56D-DF8A66F8D370}"/>
            </a:ext>
          </a:extLst>
        </xdr:cNvPr>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a:extLst>
            <a:ext uri="{FF2B5EF4-FFF2-40B4-BE49-F238E27FC236}">
              <a16:creationId xmlns:a16="http://schemas.microsoft.com/office/drawing/2014/main" id="{5D449CEE-B623-4598-B7B4-015CD2594311}"/>
            </a:ext>
          </a:extLst>
        </xdr:cNvPr>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a:extLst>
            <a:ext uri="{FF2B5EF4-FFF2-40B4-BE49-F238E27FC236}">
              <a16:creationId xmlns:a16="http://schemas.microsoft.com/office/drawing/2014/main" id="{DDE0C96B-10CB-443C-B550-131CF345681B}"/>
            </a:ext>
          </a:extLst>
        </xdr:cNvPr>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a:extLst>
            <a:ext uri="{FF2B5EF4-FFF2-40B4-BE49-F238E27FC236}">
              <a16:creationId xmlns:a16="http://schemas.microsoft.com/office/drawing/2014/main" id="{3CB531C1-B222-4E70-B546-32F3BC22D9F4}"/>
            </a:ext>
          </a:extLst>
        </xdr:cNvPr>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84155</xdr:rowOff>
    </xdr:from>
    <xdr:ext cx="405111" cy="259045"/>
    <xdr:sp macro="" textlink="">
      <xdr:nvSpPr>
        <xdr:cNvPr id="69" name="有形固定資産減価償却率平均値テキスト">
          <a:extLst>
            <a:ext uri="{FF2B5EF4-FFF2-40B4-BE49-F238E27FC236}">
              <a16:creationId xmlns:a16="http://schemas.microsoft.com/office/drawing/2014/main" id="{0D0B8195-54D2-4050-A652-AE7CE8213C12}"/>
            </a:ext>
          </a:extLst>
        </xdr:cNvPr>
        <xdr:cNvSpPr txBox="1"/>
      </xdr:nvSpPr>
      <xdr:spPr>
        <a:xfrm>
          <a:off x="4813300" y="582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a:extLst>
            <a:ext uri="{FF2B5EF4-FFF2-40B4-BE49-F238E27FC236}">
              <a16:creationId xmlns:a16="http://schemas.microsoft.com/office/drawing/2014/main" id="{F0F25445-28CA-4797-ACA4-18A6C57727BC}"/>
            </a:ext>
          </a:extLst>
        </xdr:cNvPr>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a:extLst>
            <a:ext uri="{FF2B5EF4-FFF2-40B4-BE49-F238E27FC236}">
              <a16:creationId xmlns:a16="http://schemas.microsoft.com/office/drawing/2014/main" id="{208C4041-F7C5-4811-BB28-3AD53045C866}"/>
            </a:ext>
          </a:extLst>
        </xdr:cNvPr>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a:extLst>
            <a:ext uri="{FF2B5EF4-FFF2-40B4-BE49-F238E27FC236}">
              <a16:creationId xmlns:a16="http://schemas.microsoft.com/office/drawing/2014/main" id="{B5EB018E-A4CA-4CB8-A707-E0F9580E7E7A}"/>
            </a:ext>
          </a:extLst>
        </xdr:cNvPr>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DAAD23AE-40BD-4BAD-922B-BD615371CEC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62DAC6A-0FB1-47CA-95B3-FD7D96E91C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AE1B939-A4FA-412F-99F9-6F360438883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945A02D-2911-405B-A3E4-78455D72609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D42BF06-2D6F-49C4-A04C-19CC6E8E82E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58949</xdr:rowOff>
    </xdr:from>
    <xdr:to>
      <xdr:col>23</xdr:col>
      <xdr:colOff>136525</xdr:colOff>
      <xdr:row>31</xdr:row>
      <xdr:rowOff>160549</xdr:rowOff>
    </xdr:to>
    <xdr:sp macro="" textlink="">
      <xdr:nvSpPr>
        <xdr:cNvPr id="78" name="楕円 77">
          <a:extLst>
            <a:ext uri="{FF2B5EF4-FFF2-40B4-BE49-F238E27FC236}">
              <a16:creationId xmlns:a16="http://schemas.microsoft.com/office/drawing/2014/main" id="{0ED159D6-3322-40D7-A9C9-C176C5C9ECE1}"/>
            </a:ext>
          </a:extLst>
        </xdr:cNvPr>
        <xdr:cNvSpPr/>
      </xdr:nvSpPr>
      <xdr:spPr>
        <a:xfrm>
          <a:off x="4711700" y="614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37376</xdr:rowOff>
    </xdr:from>
    <xdr:ext cx="405111" cy="259045"/>
    <xdr:sp macro="" textlink="">
      <xdr:nvSpPr>
        <xdr:cNvPr id="79" name="有形固定資産減価償却率該当値テキスト">
          <a:extLst>
            <a:ext uri="{FF2B5EF4-FFF2-40B4-BE49-F238E27FC236}">
              <a16:creationId xmlns:a16="http://schemas.microsoft.com/office/drawing/2014/main" id="{50616A17-1F53-4788-BFE5-F42F6A7FB045}"/>
            </a:ext>
          </a:extLst>
        </xdr:cNvPr>
        <xdr:cNvSpPr txBox="1"/>
      </xdr:nvSpPr>
      <xdr:spPr>
        <a:xfrm>
          <a:off x="4813300" y="61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80" name="楕円 79">
          <a:extLst>
            <a:ext uri="{FF2B5EF4-FFF2-40B4-BE49-F238E27FC236}">
              <a16:creationId xmlns:a16="http://schemas.microsoft.com/office/drawing/2014/main" id="{38648446-2F11-44AE-AB31-5EFF9F9AFE85}"/>
            </a:ext>
          </a:extLst>
        </xdr:cNvPr>
        <xdr:cNvSpPr/>
      </xdr:nvSpPr>
      <xdr:spPr>
        <a:xfrm>
          <a:off x="4000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109749</xdr:rowOff>
    </xdr:from>
    <xdr:to>
      <xdr:col>23</xdr:col>
      <xdr:colOff>85725</xdr:colOff>
      <xdr:row>31</xdr:row>
      <xdr:rowOff>133138</xdr:rowOff>
    </xdr:to>
    <xdr:cxnSp macro="">
      <xdr:nvCxnSpPr>
        <xdr:cNvPr id="81" name="直線コネクタ 80">
          <a:extLst>
            <a:ext uri="{FF2B5EF4-FFF2-40B4-BE49-F238E27FC236}">
              <a16:creationId xmlns:a16="http://schemas.microsoft.com/office/drawing/2014/main" id="{060F3BB1-8B17-44B2-8564-0288C6D08BFF}"/>
            </a:ext>
          </a:extLst>
        </xdr:cNvPr>
        <xdr:cNvCxnSpPr/>
      </xdr:nvCxnSpPr>
      <xdr:spPr>
        <a:xfrm flipV="1">
          <a:off x="4051300" y="6196224"/>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2" name="n_1aveValue有形固定資産減価償却率">
          <a:extLst>
            <a:ext uri="{FF2B5EF4-FFF2-40B4-BE49-F238E27FC236}">
              <a16:creationId xmlns:a16="http://schemas.microsoft.com/office/drawing/2014/main" id="{A30E9243-019A-49A8-BDFC-C6D495DD3711}"/>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3" name="n_2aveValue有形固定資産減価償却率">
          <a:extLst>
            <a:ext uri="{FF2B5EF4-FFF2-40B4-BE49-F238E27FC236}">
              <a16:creationId xmlns:a16="http://schemas.microsoft.com/office/drawing/2014/main" id="{57F10F31-70C5-4B59-8F3C-3BB0220BBA89}"/>
            </a:ext>
          </a:extLst>
        </xdr:cNvPr>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84" name="n_1mainValue有形固定資産減価償却率">
          <a:extLst>
            <a:ext uri="{FF2B5EF4-FFF2-40B4-BE49-F238E27FC236}">
              <a16:creationId xmlns:a16="http://schemas.microsoft.com/office/drawing/2014/main" id="{1EB3E6EB-DBB5-4BF1-A044-AA5D0C4418FB}"/>
            </a:ext>
          </a:extLst>
        </xdr:cNvPr>
        <xdr:cNvSpPr txBox="1"/>
      </xdr:nvSpPr>
      <xdr:spPr>
        <a:xfrm>
          <a:off x="38360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a:extLst>
            <a:ext uri="{FF2B5EF4-FFF2-40B4-BE49-F238E27FC236}">
              <a16:creationId xmlns:a16="http://schemas.microsoft.com/office/drawing/2014/main" id="{77A1A9B4-5546-41A3-ABAD-22FA3F01B29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a:extLst>
            <a:ext uri="{FF2B5EF4-FFF2-40B4-BE49-F238E27FC236}">
              <a16:creationId xmlns:a16="http://schemas.microsoft.com/office/drawing/2014/main" id="{D97BD3CB-737A-472E-9FDB-F6F3633B3EFD}"/>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a:extLst>
            <a:ext uri="{FF2B5EF4-FFF2-40B4-BE49-F238E27FC236}">
              <a16:creationId xmlns:a16="http://schemas.microsoft.com/office/drawing/2014/main" id="{DDCC26D9-9E28-42BA-982B-2233EA16E749}"/>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a:extLst>
            <a:ext uri="{FF2B5EF4-FFF2-40B4-BE49-F238E27FC236}">
              <a16:creationId xmlns:a16="http://schemas.microsoft.com/office/drawing/2014/main" id="{52873387-BBA6-404E-BE49-C9008763E5E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a:extLst>
            <a:ext uri="{FF2B5EF4-FFF2-40B4-BE49-F238E27FC236}">
              <a16:creationId xmlns:a16="http://schemas.microsoft.com/office/drawing/2014/main" id="{4BF510A6-D688-41F0-AD46-B9309EF733C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a:extLst>
            <a:ext uri="{FF2B5EF4-FFF2-40B4-BE49-F238E27FC236}">
              <a16:creationId xmlns:a16="http://schemas.microsoft.com/office/drawing/2014/main" id="{611C3A68-9FC1-4EF7-8633-23360F4BE13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a:extLst>
            <a:ext uri="{FF2B5EF4-FFF2-40B4-BE49-F238E27FC236}">
              <a16:creationId xmlns:a16="http://schemas.microsoft.com/office/drawing/2014/main" id="{0B4D0267-8A50-4243-9C88-75ED03983A8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a:extLst>
            <a:ext uri="{FF2B5EF4-FFF2-40B4-BE49-F238E27FC236}">
              <a16:creationId xmlns:a16="http://schemas.microsoft.com/office/drawing/2014/main" id="{CEAA91A1-04AD-44D0-B4C2-C4B5403865E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a:extLst>
            <a:ext uri="{FF2B5EF4-FFF2-40B4-BE49-F238E27FC236}">
              <a16:creationId xmlns:a16="http://schemas.microsoft.com/office/drawing/2014/main" id="{2EBD7B65-D57D-4DB3-853C-4130D1C2609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a:extLst>
            <a:ext uri="{FF2B5EF4-FFF2-40B4-BE49-F238E27FC236}">
              <a16:creationId xmlns:a16="http://schemas.microsoft.com/office/drawing/2014/main" id="{76178B4B-7189-4B8E-B66A-7EAD0DFF7CD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a:extLst>
            <a:ext uri="{FF2B5EF4-FFF2-40B4-BE49-F238E27FC236}">
              <a16:creationId xmlns:a16="http://schemas.microsoft.com/office/drawing/2014/main" id="{F5AA1D17-2A03-4C06-BCE5-71B4890B0D9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a:extLst>
            <a:ext uri="{FF2B5EF4-FFF2-40B4-BE49-F238E27FC236}">
              <a16:creationId xmlns:a16="http://schemas.microsoft.com/office/drawing/2014/main" id="{08D5E232-67B4-4872-816F-DCC46D9D38D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a:extLst>
            <a:ext uri="{FF2B5EF4-FFF2-40B4-BE49-F238E27FC236}">
              <a16:creationId xmlns:a16="http://schemas.microsoft.com/office/drawing/2014/main" id="{5CF29D05-D71A-4C89-B7AB-275DACFB46D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債務償還可能年数は、全国平均や県平均と同水準にある。義務的経費の削減に努め、債務償還年数の改善に努める。</a:t>
          </a:r>
        </a:p>
      </xdr:txBody>
    </xdr:sp>
    <xdr:clientData/>
  </xdr:twoCellAnchor>
  <xdr:oneCellAnchor>
    <xdr:from>
      <xdr:col>57</xdr:col>
      <xdr:colOff>111125</xdr:colOff>
      <xdr:row>23</xdr:row>
      <xdr:rowOff>47625</xdr:rowOff>
    </xdr:from>
    <xdr:ext cx="349839" cy="225703"/>
    <xdr:sp macro="" textlink="">
      <xdr:nvSpPr>
        <xdr:cNvPr id="98" name="テキスト ボックス 97">
          <a:extLst>
            <a:ext uri="{FF2B5EF4-FFF2-40B4-BE49-F238E27FC236}">
              <a16:creationId xmlns:a16="http://schemas.microsoft.com/office/drawing/2014/main" id="{9000E908-E552-4FE3-8200-809112F3262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a:extLst>
            <a:ext uri="{FF2B5EF4-FFF2-40B4-BE49-F238E27FC236}">
              <a16:creationId xmlns:a16="http://schemas.microsoft.com/office/drawing/2014/main" id="{1E4D678A-2B34-4799-A63B-198AADD2020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a:extLst>
            <a:ext uri="{FF2B5EF4-FFF2-40B4-BE49-F238E27FC236}">
              <a16:creationId xmlns:a16="http://schemas.microsoft.com/office/drawing/2014/main" id="{79E45FCA-DAB9-4F7F-B4EE-B2910C7396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a:extLst>
            <a:ext uri="{FF2B5EF4-FFF2-40B4-BE49-F238E27FC236}">
              <a16:creationId xmlns:a16="http://schemas.microsoft.com/office/drawing/2014/main" id="{1B4D1783-824F-49ED-8E7F-B196A466C0FE}"/>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a:extLst>
            <a:ext uri="{FF2B5EF4-FFF2-40B4-BE49-F238E27FC236}">
              <a16:creationId xmlns:a16="http://schemas.microsoft.com/office/drawing/2014/main" id="{68627EC4-E619-49AB-B88C-C4A0B6E1268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a:extLst>
            <a:ext uri="{FF2B5EF4-FFF2-40B4-BE49-F238E27FC236}">
              <a16:creationId xmlns:a16="http://schemas.microsoft.com/office/drawing/2014/main" id="{9DB175AB-733E-4164-BCB8-A71098C5E529}"/>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a:extLst>
            <a:ext uri="{FF2B5EF4-FFF2-40B4-BE49-F238E27FC236}">
              <a16:creationId xmlns:a16="http://schemas.microsoft.com/office/drawing/2014/main" id="{E70ECDB7-10A5-4757-BA39-86E6ED0A146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a:extLst>
            <a:ext uri="{FF2B5EF4-FFF2-40B4-BE49-F238E27FC236}">
              <a16:creationId xmlns:a16="http://schemas.microsoft.com/office/drawing/2014/main" id="{622379C3-E6B5-43B0-8D62-C4180888D41C}"/>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a:extLst>
            <a:ext uri="{FF2B5EF4-FFF2-40B4-BE49-F238E27FC236}">
              <a16:creationId xmlns:a16="http://schemas.microsoft.com/office/drawing/2014/main" id="{569F6EBC-48AE-4C59-96EB-59FCDD328D3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a:extLst>
            <a:ext uri="{FF2B5EF4-FFF2-40B4-BE49-F238E27FC236}">
              <a16:creationId xmlns:a16="http://schemas.microsoft.com/office/drawing/2014/main" id="{F73AA4DE-6218-4504-BE4B-10B62CA22C16}"/>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a:extLst>
            <a:ext uri="{FF2B5EF4-FFF2-40B4-BE49-F238E27FC236}">
              <a16:creationId xmlns:a16="http://schemas.microsoft.com/office/drawing/2014/main" id="{60E23368-7E7B-4ED0-838F-3D0030859CA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a:extLst>
            <a:ext uri="{FF2B5EF4-FFF2-40B4-BE49-F238E27FC236}">
              <a16:creationId xmlns:a16="http://schemas.microsoft.com/office/drawing/2014/main" id="{F4967D83-2DD9-47E2-80ED-58E30E77CB8A}"/>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a:extLst>
            <a:ext uri="{FF2B5EF4-FFF2-40B4-BE49-F238E27FC236}">
              <a16:creationId xmlns:a16="http://schemas.microsoft.com/office/drawing/2014/main" id="{653011A2-E647-481B-9879-86774D78828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a:extLst>
            <a:ext uri="{FF2B5EF4-FFF2-40B4-BE49-F238E27FC236}">
              <a16:creationId xmlns:a16="http://schemas.microsoft.com/office/drawing/2014/main" id="{7B4DE4D7-2EC2-4DFF-87BD-1A9EE39E4E35}"/>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a:extLst>
            <a:ext uri="{FF2B5EF4-FFF2-40B4-BE49-F238E27FC236}">
              <a16:creationId xmlns:a16="http://schemas.microsoft.com/office/drawing/2014/main" id="{FE3421B6-560A-43B7-BE00-31D4C491792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3" name="直線コネクタ 112">
          <a:extLst>
            <a:ext uri="{FF2B5EF4-FFF2-40B4-BE49-F238E27FC236}">
              <a16:creationId xmlns:a16="http://schemas.microsoft.com/office/drawing/2014/main" id="{137BD8BD-C6E9-421A-9768-58C35A5CD9E9}"/>
            </a:ext>
          </a:extLst>
        </xdr:cNvPr>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a:extLst>
            <a:ext uri="{FF2B5EF4-FFF2-40B4-BE49-F238E27FC236}">
              <a16:creationId xmlns:a16="http://schemas.microsoft.com/office/drawing/2014/main" id="{3A0C9D82-506D-488E-BF7A-0CA231D57C0E}"/>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a:extLst>
            <a:ext uri="{FF2B5EF4-FFF2-40B4-BE49-F238E27FC236}">
              <a16:creationId xmlns:a16="http://schemas.microsoft.com/office/drawing/2014/main" id="{FD1395AD-5D72-4E80-80B1-FF7D194116D7}"/>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6" name="債務償還可能年数最大値テキスト">
          <a:extLst>
            <a:ext uri="{FF2B5EF4-FFF2-40B4-BE49-F238E27FC236}">
              <a16:creationId xmlns:a16="http://schemas.microsoft.com/office/drawing/2014/main" id="{9BAB6F5F-786D-45B6-83CA-EBC220E52218}"/>
            </a:ext>
          </a:extLst>
        </xdr:cNvPr>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17" name="直線コネクタ 116">
          <a:extLst>
            <a:ext uri="{FF2B5EF4-FFF2-40B4-BE49-F238E27FC236}">
              <a16:creationId xmlns:a16="http://schemas.microsoft.com/office/drawing/2014/main" id="{AB5C1B4B-DC1F-4B96-AD99-54B8B410B8F3}"/>
            </a:ext>
          </a:extLst>
        </xdr:cNvPr>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18" name="債務償還可能年数平均値テキスト">
          <a:extLst>
            <a:ext uri="{FF2B5EF4-FFF2-40B4-BE49-F238E27FC236}">
              <a16:creationId xmlns:a16="http://schemas.microsoft.com/office/drawing/2014/main" id="{9F569B9D-263D-4EC7-8466-500063D377E3}"/>
            </a:ext>
          </a:extLst>
        </xdr:cNvPr>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19" name="フローチャート: 判断 118">
          <a:extLst>
            <a:ext uri="{FF2B5EF4-FFF2-40B4-BE49-F238E27FC236}">
              <a16:creationId xmlns:a16="http://schemas.microsoft.com/office/drawing/2014/main" id="{B8952411-03D9-4A82-94B4-22732CCA7FDC}"/>
            </a:ext>
          </a:extLst>
        </xdr:cNvPr>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EFDB6273-C30C-4CB2-898C-74174F0B62E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8AF145F8-80E1-4C1D-B56D-0FFE16290C5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90CD8075-445B-4B28-9747-C04C64E8B06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2FBBBD0A-A471-4F93-B766-75AFAD23B0B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C04E7AED-07F7-45E7-B6B8-D29C6D58DB9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5" name="楕円 124">
          <a:extLst>
            <a:ext uri="{FF2B5EF4-FFF2-40B4-BE49-F238E27FC236}">
              <a16:creationId xmlns:a16="http://schemas.microsoft.com/office/drawing/2014/main" id="{13ECDC91-634A-40B2-A6F5-59C6EEEE07F6}"/>
            </a:ext>
          </a:extLst>
        </xdr:cNvPr>
        <xdr:cNvSpPr/>
      </xdr:nvSpPr>
      <xdr:spPr>
        <a:xfrm>
          <a:off x="14744700" y="59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41574</xdr:rowOff>
    </xdr:from>
    <xdr:ext cx="340478" cy="259045"/>
    <xdr:sp macro="" textlink="">
      <xdr:nvSpPr>
        <xdr:cNvPr id="126" name="債務償還可能年数該当値テキスト">
          <a:extLst>
            <a:ext uri="{FF2B5EF4-FFF2-40B4-BE49-F238E27FC236}">
              <a16:creationId xmlns:a16="http://schemas.microsoft.com/office/drawing/2014/main" id="{EADD3374-EA94-4824-A1C3-1110E05DB3CD}"/>
            </a:ext>
          </a:extLst>
        </xdr:cNvPr>
        <xdr:cNvSpPr txBox="1"/>
      </xdr:nvSpPr>
      <xdr:spPr>
        <a:xfrm>
          <a:off x="14846300" y="5785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a:extLst>
            <a:ext uri="{FF2B5EF4-FFF2-40B4-BE49-F238E27FC236}">
              <a16:creationId xmlns:a16="http://schemas.microsoft.com/office/drawing/2014/main" id="{E47F2272-C09B-4092-AA0C-8E43EBCACD6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a:extLst>
            <a:ext uri="{FF2B5EF4-FFF2-40B4-BE49-F238E27FC236}">
              <a16:creationId xmlns:a16="http://schemas.microsoft.com/office/drawing/2014/main" id="{44A877D3-587B-419E-9C36-601E0C44A1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a:extLst>
            <a:ext uri="{FF2B5EF4-FFF2-40B4-BE49-F238E27FC236}">
              <a16:creationId xmlns:a16="http://schemas.microsoft.com/office/drawing/2014/main" id="{30F16572-2B6D-4A76-9C8E-E0BB6FD9BE8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a:extLst>
            <a:ext uri="{FF2B5EF4-FFF2-40B4-BE49-F238E27FC236}">
              <a16:creationId xmlns:a16="http://schemas.microsoft.com/office/drawing/2014/main" id="{4ACBC9E7-D65B-496C-BD83-0C6BF0FC627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a:extLst>
            <a:ext uri="{FF2B5EF4-FFF2-40B4-BE49-F238E27FC236}">
              <a16:creationId xmlns:a16="http://schemas.microsoft.com/office/drawing/2014/main" id="{27F3BEFA-BE31-4B3B-A061-B75D25F7F36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a:extLst>
            <a:ext uri="{FF2B5EF4-FFF2-40B4-BE49-F238E27FC236}">
              <a16:creationId xmlns:a16="http://schemas.microsoft.com/office/drawing/2014/main" id="{6D19C8DB-0E94-4D08-8C66-A0BFE0CF4AA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7F2798-5DDF-415A-AA32-2C53A1528F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B48807-2457-4AB2-8DBE-F59616C635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9258CE-44EA-450C-BEF6-C37D08146F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834058-200E-4222-B97C-3DDA8C9E82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665D78-B170-489B-ADD0-0658E463BB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9A84DF-C827-412A-B554-847AFB33EE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15AE6A-C21E-47D3-B6B7-DEFE3BF334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1F5E5C-1E6C-4F23-B21E-9ECF1D8110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414912-781F-4584-8650-EDCE544E1D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15EEF4-D6FC-4BF1-8274-92B1DF3C9A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7,780
7,740
63.39
4,851,209
4,721,294
127,415
2,892,293
4,603,555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E79514-C94A-4BA4-BC7D-A3310205883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F7E3FE-134B-4155-A261-FCB8544FC4D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154E65-6E11-469B-81AD-3F6F6B317F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D5C150-F1D7-4942-9FDA-BE0DFE901C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3EDA4F-DEE2-4F9B-85DC-1E87546248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154408-7FC6-4327-B1E4-D80EE78E4CD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A6EC2B-2385-4636-9FC2-4055B84AE8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18B3FA-E7D6-49F0-969C-E92996679B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3197B3-C7C2-40A1-AFD7-93B203E258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8E9C62-CAB2-47EB-9D0A-FD78C5E973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2845E2-D3A3-441A-9387-BE17C9967E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6923E9-E76F-4F1E-AA24-105D7ED098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10B0120-223E-47E6-BBCD-3C2A1E53E8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A5A7AE-F61C-43AF-8160-4CBEB021F4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7D5B6E-DC22-407C-AD37-5221ADA656D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2E753B-AA62-420E-B5C4-64EBA7FE62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763E79-F1A4-4BA5-B836-7AF7ED0649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AA404F-8272-465E-A562-F3C526AA9B4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A46E31D5-F709-4E95-B7BF-A38D2E4C72A6}"/>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FC6DBD7-618E-4615-B884-EF6F236AF80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7208784-7108-4F1C-9EAA-39C9D94145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1FBAA48-7D27-4BEF-B726-A0A889743DF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7E97B22-161B-4F3D-85CC-58AC5912C52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7C202AE-039D-4D82-B1C9-14FCD61275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4DCC651-CD5E-4AE7-AA8E-4366AE0578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B82EAD1-4824-4324-979B-162381814B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C50F020-7440-45BA-97BD-C086382D14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9F34CE6-D960-450B-ABA4-A030DC679D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DCA8EEF-877B-4D98-841B-E068DD0BE2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65B975A-FC63-4ECC-A90E-6E3B4C4C4BA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D160BF96-0C2C-46F3-88A8-B2A1F94935F1}"/>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D6B851E-7D9E-4D91-8CBB-EB2B1C3B327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4F4CD62F-3F4F-4558-B3F5-66A70FF335A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D4E3ADB9-D579-431A-AC90-DD14425AA87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B9E1E839-0B22-43CC-A388-782B0F352BF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2DDA31F3-567D-4A6F-8F8B-562E36106CB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8FFA6BE7-3A44-467B-BACB-2CAE672EACA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D83A52B5-8C49-4BEB-B77E-36A454AB81F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3FE8A9B8-F9B4-45DF-A599-98E48A15CA4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93A1CF1F-A3E1-434A-AB14-45BCAE13FEE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530AF2B3-AFE2-43AC-905E-F0CE5C136302}"/>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E70FF311-DABA-4994-8CC4-02FEA3AC407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E66862F0-ED63-4008-A1BE-0F4357601A9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5886C015-36A3-4BC8-ACDD-21BBFEC550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a:extLst>
            <a:ext uri="{FF2B5EF4-FFF2-40B4-BE49-F238E27FC236}">
              <a16:creationId xmlns:a16="http://schemas.microsoft.com/office/drawing/2014/main" id="{7D10799B-5AE4-4A47-AA7B-4A0D5D6D4893}"/>
            </a:ext>
          </a:extLst>
        </xdr:cNvPr>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a:extLst>
            <a:ext uri="{FF2B5EF4-FFF2-40B4-BE49-F238E27FC236}">
              <a16:creationId xmlns:a16="http://schemas.microsoft.com/office/drawing/2014/main" id="{F8A6AA18-5109-4302-8B80-2CD32BCE8DDF}"/>
            </a:ext>
          </a:extLst>
        </xdr:cNvPr>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a:extLst>
            <a:ext uri="{FF2B5EF4-FFF2-40B4-BE49-F238E27FC236}">
              <a16:creationId xmlns:a16="http://schemas.microsoft.com/office/drawing/2014/main" id="{0F0B9206-3CB6-42F2-B32C-04F00317C379}"/>
            </a:ext>
          </a:extLst>
        </xdr:cNvPr>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BF233182-9879-45B8-A535-FF5111F1EC06}"/>
            </a:ext>
          </a:extLst>
        </xdr:cNvPr>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id="{1A483A0D-D1F2-4F5E-AF5A-9DB40D9FA272}"/>
            </a:ext>
          </a:extLst>
        </xdr:cNvPr>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a:extLst>
            <a:ext uri="{FF2B5EF4-FFF2-40B4-BE49-F238E27FC236}">
              <a16:creationId xmlns:a16="http://schemas.microsoft.com/office/drawing/2014/main" id="{78CFCA83-30C4-4C6E-811F-9F0123559852}"/>
            </a:ext>
          </a:extLst>
        </xdr:cNvPr>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a:extLst>
            <a:ext uri="{FF2B5EF4-FFF2-40B4-BE49-F238E27FC236}">
              <a16:creationId xmlns:a16="http://schemas.microsoft.com/office/drawing/2014/main" id="{BE5E638F-281B-4F6C-824D-EFE8BFD941FB}"/>
            </a:ext>
          </a:extLst>
        </xdr:cNvPr>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a:extLst>
            <a:ext uri="{FF2B5EF4-FFF2-40B4-BE49-F238E27FC236}">
              <a16:creationId xmlns:a16="http://schemas.microsoft.com/office/drawing/2014/main" id="{597DA503-3E21-4149-9E0A-5AF5C8E73853}"/>
            </a:ext>
          </a:extLst>
        </xdr:cNvPr>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a:extLst>
            <a:ext uri="{FF2B5EF4-FFF2-40B4-BE49-F238E27FC236}">
              <a16:creationId xmlns:a16="http://schemas.microsoft.com/office/drawing/2014/main" id="{9DCBEC52-F4E5-495A-9B88-E44092883C27}"/>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EF1F2379-D271-49E5-A0A3-D09C86A4383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B6EF1DD-42F7-4E90-B90D-9C9323CA46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073D3D0-AEBD-4FFA-86B7-3976F157CE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86F5364-1573-4627-95FC-A18D9C4A292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1FC912-A76B-4854-839B-2EACE37688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80645</xdr:rowOff>
    </xdr:from>
    <xdr:to>
      <xdr:col>24</xdr:col>
      <xdr:colOff>114300</xdr:colOff>
      <xdr:row>39</xdr:row>
      <xdr:rowOff>10795</xdr:rowOff>
    </xdr:to>
    <xdr:sp macro="" textlink="">
      <xdr:nvSpPr>
        <xdr:cNvPr id="70" name="楕円 69">
          <a:extLst>
            <a:ext uri="{FF2B5EF4-FFF2-40B4-BE49-F238E27FC236}">
              <a16:creationId xmlns:a16="http://schemas.microsoft.com/office/drawing/2014/main" id="{F790C51E-EA78-4395-82A1-45244336C4DE}"/>
            </a:ext>
          </a:extLst>
        </xdr:cNvPr>
        <xdr:cNvSpPr/>
      </xdr:nvSpPr>
      <xdr:spPr>
        <a:xfrm>
          <a:off x="4584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59072</xdr:rowOff>
    </xdr:from>
    <xdr:ext cx="405111" cy="259045"/>
    <xdr:sp macro="" textlink="">
      <xdr:nvSpPr>
        <xdr:cNvPr id="71" name="【道路】&#10;有形固定資産減価償却率該当値テキスト">
          <a:extLst>
            <a:ext uri="{FF2B5EF4-FFF2-40B4-BE49-F238E27FC236}">
              <a16:creationId xmlns:a16="http://schemas.microsoft.com/office/drawing/2014/main" id="{B8BA72EA-2454-4B6C-B70E-7ED10CE23C10}"/>
            </a:ext>
          </a:extLst>
        </xdr:cNvPr>
        <xdr:cNvSpPr txBox="1"/>
      </xdr:nvSpPr>
      <xdr:spPr>
        <a:xfrm>
          <a:off x="467360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2" name="楕円 71">
          <a:extLst>
            <a:ext uri="{FF2B5EF4-FFF2-40B4-BE49-F238E27FC236}">
              <a16:creationId xmlns:a16="http://schemas.microsoft.com/office/drawing/2014/main" id="{C76BF196-1C05-461B-90B8-3A4D3846F36A}"/>
            </a:ext>
          </a:extLst>
        </xdr:cNvPr>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131445</xdr:rowOff>
    </xdr:from>
    <xdr:to>
      <xdr:col>24</xdr:col>
      <xdr:colOff>63500</xdr:colOff>
      <xdr:row>38</xdr:row>
      <xdr:rowOff>154305</xdr:rowOff>
    </xdr:to>
    <xdr:cxnSp macro="">
      <xdr:nvCxnSpPr>
        <xdr:cNvPr id="73" name="直線コネクタ 72">
          <a:extLst>
            <a:ext uri="{FF2B5EF4-FFF2-40B4-BE49-F238E27FC236}">
              <a16:creationId xmlns:a16="http://schemas.microsoft.com/office/drawing/2014/main" id="{C3554EB3-83C5-49B8-8C22-E6D7AE5C922A}"/>
            </a:ext>
          </a:extLst>
        </xdr:cNvPr>
        <xdr:cNvCxnSpPr/>
      </xdr:nvCxnSpPr>
      <xdr:spPr>
        <a:xfrm flipV="1">
          <a:off x="3797300" y="66465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4" name="n_1aveValue【道路】&#10;有形固定資産減価償却率">
          <a:extLst>
            <a:ext uri="{FF2B5EF4-FFF2-40B4-BE49-F238E27FC236}">
              <a16:creationId xmlns:a16="http://schemas.microsoft.com/office/drawing/2014/main" id="{D9A1A70D-1576-433D-91A9-2293CAC3F3DB}"/>
            </a:ext>
          </a:extLst>
        </xdr:cNvPr>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5" name="n_2aveValue【道路】&#10;有形固定資産減価償却率">
          <a:extLst>
            <a:ext uri="{FF2B5EF4-FFF2-40B4-BE49-F238E27FC236}">
              <a16:creationId xmlns:a16="http://schemas.microsoft.com/office/drawing/2014/main" id="{B9FCA961-4D37-4D39-B654-8152617F79DE}"/>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76" name="n_1mainValue【道路】&#10;有形固定資産減価償却率">
          <a:extLst>
            <a:ext uri="{FF2B5EF4-FFF2-40B4-BE49-F238E27FC236}">
              <a16:creationId xmlns:a16="http://schemas.microsoft.com/office/drawing/2014/main" id="{6387D35C-E77A-48CE-8CA3-B87C65274C92}"/>
            </a:ext>
          </a:extLst>
        </xdr:cNvPr>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DAC7B3DE-B082-4897-9FB9-89008DFF3F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EB7E87C4-DE86-4DE1-84A0-B9F4AC3BE1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3ACA0189-C6CB-4F59-B1F3-095BAD78AC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721621C7-7350-4988-9F64-18B2C002E2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1474771E-D58B-4274-8CD6-26C93043F7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B9926E2D-E1BA-4248-9D9A-1E8815CF5F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E4BFCFCF-F301-4DC7-9C4F-A7479B0495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1A4B8F2F-C706-479A-BDB7-781CC0C6E09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8943511F-BE58-40A9-BF71-46411DC695D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FE47AE69-D699-4EA7-A641-E72AE12BB5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id="{EA7D889A-3A6A-4D6C-A92E-A4867DB02F2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id="{D4899D01-376F-44BE-B0DC-50D20D1739A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id="{269C2684-9871-4252-BFB5-8759DD5BB2B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a:extLst>
            <a:ext uri="{FF2B5EF4-FFF2-40B4-BE49-F238E27FC236}">
              <a16:creationId xmlns:a16="http://schemas.microsoft.com/office/drawing/2014/main" id="{BEC668DE-C6B7-463B-B2A5-691641774B9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id="{E6795352-3338-4635-A36A-779DE8D664B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a:extLst>
            <a:ext uri="{FF2B5EF4-FFF2-40B4-BE49-F238E27FC236}">
              <a16:creationId xmlns:a16="http://schemas.microsoft.com/office/drawing/2014/main" id="{8B30D743-8656-4FB5-B3E2-F212E4079BAB}"/>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id="{3F348859-8B11-4A13-A5B9-CC581D65467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a:extLst>
            <a:ext uri="{FF2B5EF4-FFF2-40B4-BE49-F238E27FC236}">
              <a16:creationId xmlns:a16="http://schemas.microsoft.com/office/drawing/2014/main" id="{A4D5A9B9-27F6-47A1-B788-7C083CDC5E1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CBA227DD-642A-4ADE-8B30-8A201AEC017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a:extLst>
            <a:ext uri="{FF2B5EF4-FFF2-40B4-BE49-F238E27FC236}">
              <a16:creationId xmlns:a16="http://schemas.microsoft.com/office/drawing/2014/main" id="{BB47CF6D-4CD3-4766-A703-B32E5EB8C34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id="{3DF96233-6546-4D9B-A7FD-B7A36DC553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8" name="直線コネクタ 97">
          <a:extLst>
            <a:ext uri="{FF2B5EF4-FFF2-40B4-BE49-F238E27FC236}">
              <a16:creationId xmlns:a16="http://schemas.microsoft.com/office/drawing/2014/main" id="{39B9D1B3-9D58-47A8-80CD-97AAAA06B682}"/>
            </a:ext>
          </a:extLst>
        </xdr:cNvPr>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9" name="【道路】&#10;一人当たり延長最小値テキスト">
          <a:extLst>
            <a:ext uri="{FF2B5EF4-FFF2-40B4-BE49-F238E27FC236}">
              <a16:creationId xmlns:a16="http://schemas.microsoft.com/office/drawing/2014/main" id="{5C840B01-CDDD-47CD-883D-E88499D3797C}"/>
            </a:ext>
          </a:extLst>
        </xdr:cNvPr>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0" name="直線コネクタ 99">
          <a:extLst>
            <a:ext uri="{FF2B5EF4-FFF2-40B4-BE49-F238E27FC236}">
              <a16:creationId xmlns:a16="http://schemas.microsoft.com/office/drawing/2014/main" id="{F7BAC111-975D-4CE1-B28C-238D8D9DC28C}"/>
            </a:ext>
          </a:extLst>
        </xdr:cNvPr>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1" name="【道路】&#10;一人当たり延長最大値テキスト">
          <a:extLst>
            <a:ext uri="{FF2B5EF4-FFF2-40B4-BE49-F238E27FC236}">
              <a16:creationId xmlns:a16="http://schemas.microsoft.com/office/drawing/2014/main" id="{F6BC4593-C9D8-4202-A43A-38F5423DE6FA}"/>
            </a:ext>
          </a:extLst>
        </xdr:cNvPr>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2" name="直線コネクタ 101">
          <a:extLst>
            <a:ext uri="{FF2B5EF4-FFF2-40B4-BE49-F238E27FC236}">
              <a16:creationId xmlns:a16="http://schemas.microsoft.com/office/drawing/2014/main" id="{0F8730EE-8FAE-424F-ABFB-0D289D51C39B}"/>
            </a:ext>
          </a:extLst>
        </xdr:cNvPr>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3" name="【道路】&#10;一人当たり延長平均値テキスト">
          <a:extLst>
            <a:ext uri="{FF2B5EF4-FFF2-40B4-BE49-F238E27FC236}">
              <a16:creationId xmlns:a16="http://schemas.microsoft.com/office/drawing/2014/main" id="{3BEC4893-7703-458F-B6E3-BE313BB4CEB6}"/>
            </a:ext>
          </a:extLst>
        </xdr:cNvPr>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4" name="フローチャート: 判断 103">
          <a:extLst>
            <a:ext uri="{FF2B5EF4-FFF2-40B4-BE49-F238E27FC236}">
              <a16:creationId xmlns:a16="http://schemas.microsoft.com/office/drawing/2014/main" id="{E5D0F8C7-0CB9-48F3-85B2-17DA16F34437}"/>
            </a:ext>
          </a:extLst>
        </xdr:cNvPr>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5" name="フローチャート: 判断 104">
          <a:extLst>
            <a:ext uri="{FF2B5EF4-FFF2-40B4-BE49-F238E27FC236}">
              <a16:creationId xmlns:a16="http://schemas.microsoft.com/office/drawing/2014/main" id="{B8761566-578A-4167-B67D-835EEB8D8BFC}"/>
            </a:ext>
          </a:extLst>
        </xdr:cNvPr>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6" name="フローチャート: 判断 105">
          <a:extLst>
            <a:ext uri="{FF2B5EF4-FFF2-40B4-BE49-F238E27FC236}">
              <a16:creationId xmlns:a16="http://schemas.microsoft.com/office/drawing/2014/main" id="{55C9C702-16D1-4C16-A69E-57131DEF0E08}"/>
            </a:ext>
          </a:extLst>
        </xdr:cNvPr>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680460F6-E650-4DB4-8524-502F1DC8C1C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5760DFFF-D720-4C0D-AF3B-77BECA458F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9FDC3F93-868F-47D9-BAB2-95A8D8A9D5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976C559F-86F0-43FD-9287-259B915877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7088C702-77F1-4F4B-B652-CCD5FCC6F7F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620</xdr:rowOff>
    </xdr:from>
    <xdr:to>
      <xdr:col>55</xdr:col>
      <xdr:colOff>50800</xdr:colOff>
      <xdr:row>37</xdr:row>
      <xdr:rowOff>102220</xdr:rowOff>
    </xdr:to>
    <xdr:sp macro="" textlink="">
      <xdr:nvSpPr>
        <xdr:cNvPr id="112" name="楕円 111">
          <a:extLst>
            <a:ext uri="{FF2B5EF4-FFF2-40B4-BE49-F238E27FC236}">
              <a16:creationId xmlns:a16="http://schemas.microsoft.com/office/drawing/2014/main" id="{C7B002C3-F85F-4535-87C6-A5BBC8554030}"/>
            </a:ext>
          </a:extLst>
        </xdr:cNvPr>
        <xdr:cNvSpPr/>
      </xdr:nvSpPr>
      <xdr:spPr>
        <a:xfrm>
          <a:off x="10426700" y="63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23497</xdr:rowOff>
    </xdr:from>
    <xdr:ext cx="534377" cy="259045"/>
    <xdr:sp macro="" textlink="">
      <xdr:nvSpPr>
        <xdr:cNvPr id="113" name="【道路】&#10;一人当たり延長該当値テキスト">
          <a:extLst>
            <a:ext uri="{FF2B5EF4-FFF2-40B4-BE49-F238E27FC236}">
              <a16:creationId xmlns:a16="http://schemas.microsoft.com/office/drawing/2014/main" id="{3C37CC8E-B273-43B4-BB42-A8DD4848FA4A}"/>
            </a:ext>
          </a:extLst>
        </xdr:cNvPr>
        <xdr:cNvSpPr txBox="1"/>
      </xdr:nvSpPr>
      <xdr:spPr>
        <a:xfrm>
          <a:off x="10515600" y="619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3615</xdr:rowOff>
    </xdr:from>
    <xdr:to>
      <xdr:col>50</xdr:col>
      <xdr:colOff>165100</xdr:colOff>
      <xdr:row>37</xdr:row>
      <xdr:rowOff>105215</xdr:rowOff>
    </xdr:to>
    <xdr:sp macro="" textlink="">
      <xdr:nvSpPr>
        <xdr:cNvPr id="114" name="楕円 113">
          <a:extLst>
            <a:ext uri="{FF2B5EF4-FFF2-40B4-BE49-F238E27FC236}">
              <a16:creationId xmlns:a16="http://schemas.microsoft.com/office/drawing/2014/main" id="{9321D476-D8A6-499B-85C6-539D1F726CB4}"/>
            </a:ext>
          </a:extLst>
        </xdr:cNvPr>
        <xdr:cNvSpPr/>
      </xdr:nvSpPr>
      <xdr:spPr>
        <a:xfrm>
          <a:off x="9588500" y="634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51420</xdr:rowOff>
    </xdr:from>
    <xdr:to>
      <xdr:col>55</xdr:col>
      <xdr:colOff>0</xdr:colOff>
      <xdr:row>37</xdr:row>
      <xdr:rowOff>54415</xdr:rowOff>
    </xdr:to>
    <xdr:cxnSp macro="">
      <xdr:nvCxnSpPr>
        <xdr:cNvPr id="115" name="直線コネクタ 114">
          <a:extLst>
            <a:ext uri="{FF2B5EF4-FFF2-40B4-BE49-F238E27FC236}">
              <a16:creationId xmlns:a16="http://schemas.microsoft.com/office/drawing/2014/main" id="{781119B3-6ECB-4495-9350-FCE7400C984B}"/>
            </a:ext>
          </a:extLst>
        </xdr:cNvPr>
        <xdr:cNvCxnSpPr/>
      </xdr:nvCxnSpPr>
      <xdr:spPr>
        <a:xfrm flipV="1">
          <a:off x="9639300" y="6395070"/>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135615</xdr:rowOff>
    </xdr:from>
    <xdr:ext cx="534377" cy="259045"/>
    <xdr:sp macro="" textlink="">
      <xdr:nvSpPr>
        <xdr:cNvPr id="116" name="n_1aveValue【道路】&#10;一人当たり延長">
          <a:extLst>
            <a:ext uri="{FF2B5EF4-FFF2-40B4-BE49-F238E27FC236}">
              <a16:creationId xmlns:a16="http://schemas.microsoft.com/office/drawing/2014/main" id="{3EC1247F-6C5E-40A2-B81C-874127CCDC8C}"/>
            </a:ext>
          </a:extLst>
        </xdr:cNvPr>
        <xdr:cNvSpPr txBox="1"/>
      </xdr:nvSpPr>
      <xdr:spPr>
        <a:xfrm>
          <a:off x="9359411" y="64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7" name="n_2aveValue【道路】&#10;一人当たり延長">
          <a:extLst>
            <a:ext uri="{FF2B5EF4-FFF2-40B4-BE49-F238E27FC236}">
              <a16:creationId xmlns:a16="http://schemas.microsoft.com/office/drawing/2014/main" id="{7344802B-78B4-41BC-A17E-6D1AE435A1CA}"/>
            </a:ext>
          </a:extLst>
        </xdr:cNvPr>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121742</xdr:rowOff>
    </xdr:from>
    <xdr:ext cx="534377" cy="259045"/>
    <xdr:sp macro="" textlink="">
      <xdr:nvSpPr>
        <xdr:cNvPr id="118" name="n_1mainValue【道路】&#10;一人当たり延長">
          <a:extLst>
            <a:ext uri="{FF2B5EF4-FFF2-40B4-BE49-F238E27FC236}">
              <a16:creationId xmlns:a16="http://schemas.microsoft.com/office/drawing/2014/main" id="{15B431B2-3A71-4E32-A24D-CBF71419405D}"/>
            </a:ext>
          </a:extLst>
        </xdr:cNvPr>
        <xdr:cNvSpPr txBox="1"/>
      </xdr:nvSpPr>
      <xdr:spPr>
        <a:xfrm>
          <a:off x="9359411" y="61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id="{05A62D41-3A8C-4CC1-9FCF-89FF6680E1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id="{E7C3E894-E7EC-4169-B72C-64E3B93FC9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id="{1C6B5F55-16D3-4C54-8BA0-A87688F4CB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id="{02110077-3085-4639-9893-8CF1C45991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id="{8A825604-4D85-4648-ABFE-7DF81141A6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id="{DBD4FFF3-1FF9-4A3A-A477-994FA794A6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id="{F2F9C1B4-22CD-40C8-A95B-7FCEFEB7B95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id="{E06A80E4-71C6-4F20-A53B-FF54E0E311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id="{548D588E-247E-4FD6-80AE-05709A67FE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id="{31D827F3-C246-4D62-97DD-6B1C7C97D5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a:extLst>
            <a:ext uri="{FF2B5EF4-FFF2-40B4-BE49-F238E27FC236}">
              <a16:creationId xmlns:a16="http://schemas.microsoft.com/office/drawing/2014/main" id="{5E4E3278-6BAC-4A27-BE16-5EED036FFF2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0" name="直線コネクタ 129">
          <a:extLst>
            <a:ext uri="{FF2B5EF4-FFF2-40B4-BE49-F238E27FC236}">
              <a16:creationId xmlns:a16="http://schemas.microsoft.com/office/drawing/2014/main" id="{8E34B49D-6544-4097-9106-7805E151613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1" name="テキスト ボックス 130">
          <a:extLst>
            <a:ext uri="{FF2B5EF4-FFF2-40B4-BE49-F238E27FC236}">
              <a16:creationId xmlns:a16="http://schemas.microsoft.com/office/drawing/2014/main" id="{818E92BB-0346-4518-819F-DEF5FEB8632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a:extLst>
            <a:ext uri="{FF2B5EF4-FFF2-40B4-BE49-F238E27FC236}">
              <a16:creationId xmlns:a16="http://schemas.microsoft.com/office/drawing/2014/main" id="{F928905E-0C8A-45CC-906D-FC327791F2E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a:extLst>
            <a:ext uri="{FF2B5EF4-FFF2-40B4-BE49-F238E27FC236}">
              <a16:creationId xmlns:a16="http://schemas.microsoft.com/office/drawing/2014/main" id="{582354A9-EE4B-4B02-B713-1280F0578BF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a:extLst>
            <a:ext uri="{FF2B5EF4-FFF2-40B4-BE49-F238E27FC236}">
              <a16:creationId xmlns:a16="http://schemas.microsoft.com/office/drawing/2014/main" id="{B68353AD-12C3-4E20-8249-9D7AB7A9C94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a:extLst>
            <a:ext uri="{FF2B5EF4-FFF2-40B4-BE49-F238E27FC236}">
              <a16:creationId xmlns:a16="http://schemas.microsoft.com/office/drawing/2014/main" id="{97A0B5D4-60E5-444A-976C-388291A921D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a:extLst>
            <a:ext uri="{FF2B5EF4-FFF2-40B4-BE49-F238E27FC236}">
              <a16:creationId xmlns:a16="http://schemas.microsoft.com/office/drawing/2014/main" id="{16272FFD-F448-40D5-B041-E0BE5391F97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a:extLst>
            <a:ext uri="{FF2B5EF4-FFF2-40B4-BE49-F238E27FC236}">
              <a16:creationId xmlns:a16="http://schemas.microsoft.com/office/drawing/2014/main" id="{C9511A3D-790B-4559-9DF4-156CCCE10F8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a:extLst>
            <a:ext uri="{FF2B5EF4-FFF2-40B4-BE49-F238E27FC236}">
              <a16:creationId xmlns:a16="http://schemas.microsoft.com/office/drawing/2014/main" id="{70EA109E-9980-4ED6-BB68-4A136F29429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9" name="テキスト ボックス 138">
          <a:extLst>
            <a:ext uri="{FF2B5EF4-FFF2-40B4-BE49-F238E27FC236}">
              <a16:creationId xmlns:a16="http://schemas.microsoft.com/office/drawing/2014/main" id="{65208C9E-7C69-4E04-BA24-7BC11B422BFD}"/>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a:extLst>
            <a:ext uri="{FF2B5EF4-FFF2-40B4-BE49-F238E27FC236}">
              <a16:creationId xmlns:a16="http://schemas.microsoft.com/office/drawing/2014/main" id="{478B81DC-09C1-4A75-A99F-6421C09FA2A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a:extLst>
            <a:ext uri="{FF2B5EF4-FFF2-40B4-BE49-F238E27FC236}">
              <a16:creationId xmlns:a16="http://schemas.microsoft.com/office/drawing/2014/main" id="{A6503CF6-8562-4FCE-ACAF-E5BD668E03A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a:extLst>
            <a:ext uri="{FF2B5EF4-FFF2-40B4-BE49-F238E27FC236}">
              <a16:creationId xmlns:a16="http://schemas.microsoft.com/office/drawing/2014/main" id="{195E835D-C008-4232-845E-5B1A4CF7DF4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3" name="直線コネクタ 142">
          <a:extLst>
            <a:ext uri="{FF2B5EF4-FFF2-40B4-BE49-F238E27FC236}">
              <a16:creationId xmlns:a16="http://schemas.microsoft.com/office/drawing/2014/main" id="{87A4F906-3912-4A7C-B48F-5B0934F1EBF1}"/>
            </a:ext>
          </a:extLst>
        </xdr:cNvPr>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4" name="【橋りょう・トンネル】&#10;有形固定資産減価償却率最小値テキスト">
          <a:extLst>
            <a:ext uri="{FF2B5EF4-FFF2-40B4-BE49-F238E27FC236}">
              <a16:creationId xmlns:a16="http://schemas.microsoft.com/office/drawing/2014/main" id="{EE81D5EF-D476-46C5-A789-5AD525B8F470}"/>
            </a:ext>
          </a:extLst>
        </xdr:cNvPr>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5" name="直線コネクタ 144">
          <a:extLst>
            <a:ext uri="{FF2B5EF4-FFF2-40B4-BE49-F238E27FC236}">
              <a16:creationId xmlns:a16="http://schemas.microsoft.com/office/drawing/2014/main" id="{D2A9F199-F913-415F-BEA5-08EF899347F2}"/>
            </a:ext>
          </a:extLst>
        </xdr:cNvPr>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6" name="【橋りょう・トンネル】&#10;有形固定資産減価償却率最大値テキスト">
          <a:extLst>
            <a:ext uri="{FF2B5EF4-FFF2-40B4-BE49-F238E27FC236}">
              <a16:creationId xmlns:a16="http://schemas.microsoft.com/office/drawing/2014/main" id="{4CE78C26-EF7C-49BE-9F29-E07C1BAC6C4A}"/>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7" name="直線コネクタ 146">
          <a:extLst>
            <a:ext uri="{FF2B5EF4-FFF2-40B4-BE49-F238E27FC236}">
              <a16:creationId xmlns:a16="http://schemas.microsoft.com/office/drawing/2014/main" id="{8B3301AE-EFDA-4053-B1D2-4953121E4AC2}"/>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48" name="【橋りょう・トンネル】&#10;有形固定資産減価償却率平均値テキスト">
          <a:extLst>
            <a:ext uri="{FF2B5EF4-FFF2-40B4-BE49-F238E27FC236}">
              <a16:creationId xmlns:a16="http://schemas.microsoft.com/office/drawing/2014/main" id="{7F07963C-F03E-4635-89B3-8F430436EA6B}"/>
            </a:ext>
          </a:extLst>
        </xdr:cNvPr>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9" name="フローチャート: 判断 148">
          <a:extLst>
            <a:ext uri="{FF2B5EF4-FFF2-40B4-BE49-F238E27FC236}">
              <a16:creationId xmlns:a16="http://schemas.microsoft.com/office/drawing/2014/main" id="{8E82FEE3-1DED-4AA2-92D9-FA5E89DB79B4}"/>
            </a:ext>
          </a:extLst>
        </xdr:cNvPr>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0" name="フローチャート: 判断 149">
          <a:extLst>
            <a:ext uri="{FF2B5EF4-FFF2-40B4-BE49-F238E27FC236}">
              <a16:creationId xmlns:a16="http://schemas.microsoft.com/office/drawing/2014/main" id="{ABCF933B-1AB0-40C6-B176-B789CCFC16D8}"/>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1" name="フローチャート: 判断 150">
          <a:extLst>
            <a:ext uri="{FF2B5EF4-FFF2-40B4-BE49-F238E27FC236}">
              <a16:creationId xmlns:a16="http://schemas.microsoft.com/office/drawing/2014/main" id="{7ED79072-C23E-4279-86FF-51657885152C}"/>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9C33666D-7057-4BDE-869C-E738211F83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CD972580-7A80-4725-A40C-C9029DB250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4376568B-0C4B-476B-95A8-005C318A21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B6818178-402A-4B2E-B91D-948D23FBCA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13B3E60E-3AE1-47A1-A728-C27D87C3782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57" name="楕円 156">
          <a:extLst>
            <a:ext uri="{FF2B5EF4-FFF2-40B4-BE49-F238E27FC236}">
              <a16:creationId xmlns:a16="http://schemas.microsoft.com/office/drawing/2014/main" id="{8B63AB62-9C5E-4CA7-A727-719C2FDA5569}"/>
            </a:ext>
          </a:extLst>
        </xdr:cNvPr>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58" name="【橋りょう・トンネル】&#10;有形固定資産減価償却率該当値テキスト">
          <a:extLst>
            <a:ext uri="{FF2B5EF4-FFF2-40B4-BE49-F238E27FC236}">
              <a16:creationId xmlns:a16="http://schemas.microsoft.com/office/drawing/2014/main" id="{B52AE081-E333-4B61-A6A1-00CFBE8D958D}"/>
            </a:ext>
          </a:extLst>
        </xdr:cNvPr>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59" name="楕円 158">
          <a:extLst>
            <a:ext uri="{FF2B5EF4-FFF2-40B4-BE49-F238E27FC236}">
              <a16:creationId xmlns:a16="http://schemas.microsoft.com/office/drawing/2014/main" id="{77C20418-55D9-41F1-A53C-4A4993FBEA10}"/>
            </a:ext>
          </a:extLst>
        </xdr:cNvPr>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60960</xdr:rowOff>
    </xdr:from>
    <xdr:to>
      <xdr:col>24</xdr:col>
      <xdr:colOff>63500</xdr:colOff>
      <xdr:row>61</xdr:row>
      <xdr:rowOff>87630</xdr:rowOff>
    </xdr:to>
    <xdr:cxnSp macro="">
      <xdr:nvCxnSpPr>
        <xdr:cNvPr id="160" name="直線コネクタ 159">
          <a:extLst>
            <a:ext uri="{FF2B5EF4-FFF2-40B4-BE49-F238E27FC236}">
              <a16:creationId xmlns:a16="http://schemas.microsoft.com/office/drawing/2014/main" id="{3F11ADC2-6EFB-4588-979A-73A54B54D12A}"/>
            </a:ext>
          </a:extLst>
        </xdr:cNvPr>
        <xdr:cNvCxnSpPr/>
      </xdr:nvCxnSpPr>
      <xdr:spPr>
        <a:xfrm flipV="1">
          <a:off x="3797300" y="105194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id="{C2FD6A9F-8E1F-4BC6-AE44-4EB2E28CC22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id="{837B2DD7-0BDE-4A9E-90A2-E0584B073601}"/>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163" name="n_1mainValue【橋りょう・トンネル】&#10;有形固定資産減価償却率">
          <a:extLst>
            <a:ext uri="{FF2B5EF4-FFF2-40B4-BE49-F238E27FC236}">
              <a16:creationId xmlns:a16="http://schemas.microsoft.com/office/drawing/2014/main" id="{1A530744-9D4D-4A4B-B94B-3EC4CEBCD0FE}"/>
            </a:ext>
          </a:extLst>
        </xdr:cNvPr>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a:extLst>
            <a:ext uri="{FF2B5EF4-FFF2-40B4-BE49-F238E27FC236}">
              <a16:creationId xmlns:a16="http://schemas.microsoft.com/office/drawing/2014/main" id="{6DC23F3B-7825-4F7D-B4B6-DDC72C48FD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a:extLst>
            <a:ext uri="{FF2B5EF4-FFF2-40B4-BE49-F238E27FC236}">
              <a16:creationId xmlns:a16="http://schemas.microsoft.com/office/drawing/2014/main" id="{AE9727AA-553C-4AE8-AAB3-FCDE7E10FC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a:extLst>
            <a:ext uri="{FF2B5EF4-FFF2-40B4-BE49-F238E27FC236}">
              <a16:creationId xmlns:a16="http://schemas.microsoft.com/office/drawing/2014/main" id="{187DF5E5-7573-40D8-B078-EF4492E8D6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a:extLst>
            <a:ext uri="{FF2B5EF4-FFF2-40B4-BE49-F238E27FC236}">
              <a16:creationId xmlns:a16="http://schemas.microsoft.com/office/drawing/2014/main" id="{B410147A-F699-4E31-8B76-3EBC1FDF95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a:extLst>
            <a:ext uri="{FF2B5EF4-FFF2-40B4-BE49-F238E27FC236}">
              <a16:creationId xmlns:a16="http://schemas.microsoft.com/office/drawing/2014/main" id="{11B2E049-E8B4-41C7-9BF8-6F5F6EE261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a:extLst>
            <a:ext uri="{FF2B5EF4-FFF2-40B4-BE49-F238E27FC236}">
              <a16:creationId xmlns:a16="http://schemas.microsoft.com/office/drawing/2014/main" id="{F9A69199-20EC-489B-9F4D-E21ADF58030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a:extLst>
            <a:ext uri="{FF2B5EF4-FFF2-40B4-BE49-F238E27FC236}">
              <a16:creationId xmlns:a16="http://schemas.microsoft.com/office/drawing/2014/main" id="{C2A3C51F-60DE-4EBC-AB54-BB6829F151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a:extLst>
            <a:ext uri="{FF2B5EF4-FFF2-40B4-BE49-F238E27FC236}">
              <a16:creationId xmlns:a16="http://schemas.microsoft.com/office/drawing/2014/main" id="{835402B5-3B88-4A50-BA61-67A1994286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a:extLst>
            <a:ext uri="{FF2B5EF4-FFF2-40B4-BE49-F238E27FC236}">
              <a16:creationId xmlns:a16="http://schemas.microsoft.com/office/drawing/2014/main" id="{DE43A410-202B-46C1-A3F2-864E6247884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a:extLst>
            <a:ext uri="{FF2B5EF4-FFF2-40B4-BE49-F238E27FC236}">
              <a16:creationId xmlns:a16="http://schemas.microsoft.com/office/drawing/2014/main" id="{4CD4B906-5520-4092-B2C2-1D16593A47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a:extLst>
            <a:ext uri="{FF2B5EF4-FFF2-40B4-BE49-F238E27FC236}">
              <a16:creationId xmlns:a16="http://schemas.microsoft.com/office/drawing/2014/main" id="{56A8C844-53E1-4F9A-9A6B-8D14BEB66B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a:extLst>
            <a:ext uri="{FF2B5EF4-FFF2-40B4-BE49-F238E27FC236}">
              <a16:creationId xmlns:a16="http://schemas.microsoft.com/office/drawing/2014/main" id="{38466FA0-1115-437F-8C50-B68C0EA036F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a:extLst>
            <a:ext uri="{FF2B5EF4-FFF2-40B4-BE49-F238E27FC236}">
              <a16:creationId xmlns:a16="http://schemas.microsoft.com/office/drawing/2014/main" id="{B5C66D7B-862C-4EB2-98FD-070EB005F9E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a:extLst>
            <a:ext uri="{FF2B5EF4-FFF2-40B4-BE49-F238E27FC236}">
              <a16:creationId xmlns:a16="http://schemas.microsoft.com/office/drawing/2014/main" id="{D62B03E4-4F0F-41EF-BC8E-F94C6D9BF51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a:extLst>
            <a:ext uri="{FF2B5EF4-FFF2-40B4-BE49-F238E27FC236}">
              <a16:creationId xmlns:a16="http://schemas.microsoft.com/office/drawing/2014/main" id="{ABE5AC1A-A337-454D-871E-F014136214B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a:extLst>
            <a:ext uri="{FF2B5EF4-FFF2-40B4-BE49-F238E27FC236}">
              <a16:creationId xmlns:a16="http://schemas.microsoft.com/office/drawing/2014/main" id="{83526603-6F28-4F80-A361-EA43ED89220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a:extLst>
            <a:ext uri="{FF2B5EF4-FFF2-40B4-BE49-F238E27FC236}">
              <a16:creationId xmlns:a16="http://schemas.microsoft.com/office/drawing/2014/main" id="{45598C00-0BA2-4D99-B3FD-B7A092FF31C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a:extLst>
            <a:ext uri="{FF2B5EF4-FFF2-40B4-BE49-F238E27FC236}">
              <a16:creationId xmlns:a16="http://schemas.microsoft.com/office/drawing/2014/main" id="{F25A0472-E849-4ABD-B96E-2CA2D81E6A8A}"/>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a:extLst>
            <a:ext uri="{FF2B5EF4-FFF2-40B4-BE49-F238E27FC236}">
              <a16:creationId xmlns:a16="http://schemas.microsoft.com/office/drawing/2014/main" id="{C72AABBC-BB7D-4D86-9CF3-3A0C1E1123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a:extLst>
            <a:ext uri="{FF2B5EF4-FFF2-40B4-BE49-F238E27FC236}">
              <a16:creationId xmlns:a16="http://schemas.microsoft.com/office/drawing/2014/main" id="{A8FAAEA2-AAE6-40F7-A44C-1D4016B5F8B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a:extLst>
            <a:ext uri="{FF2B5EF4-FFF2-40B4-BE49-F238E27FC236}">
              <a16:creationId xmlns:a16="http://schemas.microsoft.com/office/drawing/2014/main" id="{A4985590-360F-4EDB-AF95-9FB9FA86487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5" name="直線コネクタ 184">
          <a:extLst>
            <a:ext uri="{FF2B5EF4-FFF2-40B4-BE49-F238E27FC236}">
              <a16:creationId xmlns:a16="http://schemas.microsoft.com/office/drawing/2014/main" id="{01032DD6-9B6A-473F-9505-ECB52BF8C60C}"/>
            </a:ext>
          </a:extLst>
        </xdr:cNvPr>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86" name="【橋りょう・トンネル】&#10;一人当たり有形固定資産（償却資産）額最小値テキスト">
          <a:extLst>
            <a:ext uri="{FF2B5EF4-FFF2-40B4-BE49-F238E27FC236}">
              <a16:creationId xmlns:a16="http://schemas.microsoft.com/office/drawing/2014/main" id="{AB444A21-86DA-4F3C-8A6A-C458E21E4C67}"/>
            </a:ext>
          </a:extLst>
        </xdr:cNvPr>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7" name="直線コネクタ 186">
          <a:extLst>
            <a:ext uri="{FF2B5EF4-FFF2-40B4-BE49-F238E27FC236}">
              <a16:creationId xmlns:a16="http://schemas.microsoft.com/office/drawing/2014/main" id="{075B5920-F1D7-4697-B81C-9AAF1C4FB13A}"/>
            </a:ext>
          </a:extLst>
        </xdr:cNvPr>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8" name="【橋りょう・トンネル】&#10;一人当たり有形固定資産（償却資産）額最大値テキスト">
          <a:extLst>
            <a:ext uri="{FF2B5EF4-FFF2-40B4-BE49-F238E27FC236}">
              <a16:creationId xmlns:a16="http://schemas.microsoft.com/office/drawing/2014/main" id="{55B0800A-0CE2-4071-9E68-DBA821EEC83F}"/>
            </a:ext>
          </a:extLst>
        </xdr:cNvPr>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9" name="直線コネクタ 188">
          <a:extLst>
            <a:ext uri="{FF2B5EF4-FFF2-40B4-BE49-F238E27FC236}">
              <a16:creationId xmlns:a16="http://schemas.microsoft.com/office/drawing/2014/main" id="{90469E26-3922-41C9-AA70-52294C8230A1}"/>
            </a:ext>
          </a:extLst>
        </xdr:cNvPr>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0" name="【橋りょう・トンネル】&#10;一人当たり有形固定資産（償却資産）額平均値テキスト">
          <a:extLst>
            <a:ext uri="{FF2B5EF4-FFF2-40B4-BE49-F238E27FC236}">
              <a16:creationId xmlns:a16="http://schemas.microsoft.com/office/drawing/2014/main" id="{D493EF8B-69A5-4D92-93CB-4C00A9E92A7F}"/>
            </a:ext>
          </a:extLst>
        </xdr:cNvPr>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91" name="フローチャート: 判断 190">
          <a:extLst>
            <a:ext uri="{FF2B5EF4-FFF2-40B4-BE49-F238E27FC236}">
              <a16:creationId xmlns:a16="http://schemas.microsoft.com/office/drawing/2014/main" id="{77570751-5466-45B6-B0FE-8817B3BC9C11}"/>
            </a:ext>
          </a:extLst>
        </xdr:cNvPr>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92" name="フローチャート: 判断 191">
          <a:extLst>
            <a:ext uri="{FF2B5EF4-FFF2-40B4-BE49-F238E27FC236}">
              <a16:creationId xmlns:a16="http://schemas.microsoft.com/office/drawing/2014/main" id="{D374979F-9E0B-4F16-A632-7A9FB6E541A8}"/>
            </a:ext>
          </a:extLst>
        </xdr:cNvPr>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3" name="フローチャート: 判断 192">
          <a:extLst>
            <a:ext uri="{FF2B5EF4-FFF2-40B4-BE49-F238E27FC236}">
              <a16:creationId xmlns:a16="http://schemas.microsoft.com/office/drawing/2014/main" id="{71D76823-F33E-4A02-8819-F638AAC43C20}"/>
            </a:ext>
          </a:extLst>
        </xdr:cNvPr>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DCE09BED-A3E2-48EC-8BA6-96F1E3658B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DC30AB81-BF56-4062-85B9-3E800F33C2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898DA9AC-AEBF-4883-807B-E8F1E1AE82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189F9A87-1AD9-4012-99B5-FE5D97F5BA2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C98ECBD4-5D98-4DDD-94F6-4AF58EA1E55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76846</xdr:rowOff>
    </xdr:from>
    <xdr:to>
      <xdr:col>55</xdr:col>
      <xdr:colOff>50800</xdr:colOff>
      <xdr:row>63</xdr:row>
      <xdr:rowOff>6996</xdr:rowOff>
    </xdr:to>
    <xdr:sp macro="" textlink="">
      <xdr:nvSpPr>
        <xdr:cNvPr id="199" name="楕円 198">
          <a:extLst>
            <a:ext uri="{FF2B5EF4-FFF2-40B4-BE49-F238E27FC236}">
              <a16:creationId xmlns:a16="http://schemas.microsoft.com/office/drawing/2014/main" id="{9748C961-3638-4992-8AC7-D340FADCFD97}"/>
            </a:ext>
          </a:extLst>
        </xdr:cNvPr>
        <xdr:cNvSpPr/>
      </xdr:nvSpPr>
      <xdr:spPr>
        <a:xfrm>
          <a:off x="10426700" y="107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99723</xdr:rowOff>
    </xdr:from>
    <xdr:ext cx="599010" cy="259045"/>
    <xdr:sp macro="" textlink="">
      <xdr:nvSpPr>
        <xdr:cNvPr id="200" name="【橋りょう・トンネル】&#10;一人当たり有形固定資産（償却資産）額該当値テキスト">
          <a:extLst>
            <a:ext uri="{FF2B5EF4-FFF2-40B4-BE49-F238E27FC236}">
              <a16:creationId xmlns:a16="http://schemas.microsoft.com/office/drawing/2014/main" id="{1D1A722C-2760-4AC7-9FAC-45CFCEFC207E}"/>
            </a:ext>
          </a:extLst>
        </xdr:cNvPr>
        <xdr:cNvSpPr txBox="1"/>
      </xdr:nvSpPr>
      <xdr:spPr>
        <a:xfrm>
          <a:off x="10515600" y="1055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81224</xdr:rowOff>
    </xdr:from>
    <xdr:to>
      <xdr:col>50</xdr:col>
      <xdr:colOff>165100</xdr:colOff>
      <xdr:row>63</xdr:row>
      <xdr:rowOff>11374</xdr:rowOff>
    </xdr:to>
    <xdr:sp macro="" textlink="">
      <xdr:nvSpPr>
        <xdr:cNvPr id="201" name="楕円 200">
          <a:extLst>
            <a:ext uri="{FF2B5EF4-FFF2-40B4-BE49-F238E27FC236}">
              <a16:creationId xmlns:a16="http://schemas.microsoft.com/office/drawing/2014/main" id="{A61991BF-D171-4D17-A3CD-89C2585C7F38}"/>
            </a:ext>
          </a:extLst>
        </xdr:cNvPr>
        <xdr:cNvSpPr/>
      </xdr:nvSpPr>
      <xdr:spPr>
        <a:xfrm>
          <a:off x="9588500" y="1071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127646</xdr:rowOff>
    </xdr:from>
    <xdr:to>
      <xdr:col>55</xdr:col>
      <xdr:colOff>0</xdr:colOff>
      <xdr:row>62</xdr:row>
      <xdr:rowOff>132024</xdr:rowOff>
    </xdr:to>
    <xdr:cxnSp macro="">
      <xdr:nvCxnSpPr>
        <xdr:cNvPr id="202" name="直線コネクタ 201">
          <a:extLst>
            <a:ext uri="{FF2B5EF4-FFF2-40B4-BE49-F238E27FC236}">
              <a16:creationId xmlns:a16="http://schemas.microsoft.com/office/drawing/2014/main" id="{8FC950A2-0AF2-403F-989A-3883A17B60CD}"/>
            </a:ext>
          </a:extLst>
        </xdr:cNvPr>
        <xdr:cNvCxnSpPr/>
      </xdr:nvCxnSpPr>
      <xdr:spPr>
        <a:xfrm flipV="1">
          <a:off x="9639300" y="10757546"/>
          <a:ext cx="8382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03" name="n_1aveValue【橋りょう・トンネル】&#10;一人当たり有形固定資産（償却資産）額">
          <a:extLst>
            <a:ext uri="{FF2B5EF4-FFF2-40B4-BE49-F238E27FC236}">
              <a16:creationId xmlns:a16="http://schemas.microsoft.com/office/drawing/2014/main" id="{DBB77EA6-D61B-4A55-8944-C51874076CFE}"/>
            </a:ext>
          </a:extLst>
        </xdr:cNvPr>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04" name="n_2aveValue【橋りょう・トンネル】&#10;一人当たり有形固定資産（償却資産）額">
          <a:extLst>
            <a:ext uri="{FF2B5EF4-FFF2-40B4-BE49-F238E27FC236}">
              <a16:creationId xmlns:a16="http://schemas.microsoft.com/office/drawing/2014/main" id="{C34ED269-890F-4275-9AE7-6EA3F69BCD0F}"/>
            </a:ext>
          </a:extLst>
        </xdr:cNvPr>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2501</xdr:rowOff>
    </xdr:from>
    <xdr:ext cx="599010" cy="259045"/>
    <xdr:sp macro="" textlink="">
      <xdr:nvSpPr>
        <xdr:cNvPr id="205" name="n_1mainValue【橋りょう・トンネル】&#10;一人当たり有形固定資産（償却資産）額">
          <a:extLst>
            <a:ext uri="{FF2B5EF4-FFF2-40B4-BE49-F238E27FC236}">
              <a16:creationId xmlns:a16="http://schemas.microsoft.com/office/drawing/2014/main" id="{6F0C2B45-812B-44F4-B4EA-74103F142492}"/>
            </a:ext>
          </a:extLst>
        </xdr:cNvPr>
        <xdr:cNvSpPr txBox="1"/>
      </xdr:nvSpPr>
      <xdr:spPr>
        <a:xfrm>
          <a:off x="9327095" y="1080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a:extLst>
            <a:ext uri="{FF2B5EF4-FFF2-40B4-BE49-F238E27FC236}">
              <a16:creationId xmlns:a16="http://schemas.microsoft.com/office/drawing/2014/main" id="{176CFEAA-8868-46BD-BF65-7D83B7A2B9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a:extLst>
            <a:ext uri="{FF2B5EF4-FFF2-40B4-BE49-F238E27FC236}">
              <a16:creationId xmlns:a16="http://schemas.microsoft.com/office/drawing/2014/main" id="{B2D9361A-7799-4177-A23E-C68BFEB524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a:extLst>
            <a:ext uri="{FF2B5EF4-FFF2-40B4-BE49-F238E27FC236}">
              <a16:creationId xmlns:a16="http://schemas.microsoft.com/office/drawing/2014/main" id="{71CCC5AF-4A4E-444A-9754-C025C03C307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a:extLst>
            <a:ext uri="{FF2B5EF4-FFF2-40B4-BE49-F238E27FC236}">
              <a16:creationId xmlns:a16="http://schemas.microsoft.com/office/drawing/2014/main" id="{71B7DA2B-CD77-4BFC-A632-706AADDFDB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a:extLst>
            <a:ext uri="{FF2B5EF4-FFF2-40B4-BE49-F238E27FC236}">
              <a16:creationId xmlns:a16="http://schemas.microsoft.com/office/drawing/2014/main" id="{35E61E46-67A2-44AC-8704-6EA6A9284FD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a:extLst>
            <a:ext uri="{FF2B5EF4-FFF2-40B4-BE49-F238E27FC236}">
              <a16:creationId xmlns:a16="http://schemas.microsoft.com/office/drawing/2014/main" id="{CDB75FDA-D185-4F99-BB85-8E28D99E99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a:extLst>
            <a:ext uri="{FF2B5EF4-FFF2-40B4-BE49-F238E27FC236}">
              <a16:creationId xmlns:a16="http://schemas.microsoft.com/office/drawing/2014/main" id="{E9496595-6A2F-4DC8-B989-DC724B406A6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a:extLst>
            <a:ext uri="{FF2B5EF4-FFF2-40B4-BE49-F238E27FC236}">
              <a16:creationId xmlns:a16="http://schemas.microsoft.com/office/drawing/2014/main" id="{DD690DBE-77FC-4151-AFAC-EBB39E1DB6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a:extLst>
            <a:ext uri="{FF2B5EF4-FFF2-40B4-BE49-F238E27FC236}">
              <a16:creationId xmlns:a16="http://schemas.microsoft.com/office/drawing/2014/main" id="{371D5BDA-E529-4AD4-BB36-6663D8EBF9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a:extLst>
            <a:ext uri="{FF2B5EF4-FFF2-40B4-BE49-F238E27FC236}">
              <a16:creationId xmlns:a16="http://schemas.microsoft.com/office/drawing/2014/main" id="{81865302-F5F9-4F78-8B37-D1E56516BE1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6" name="直線コネクタ 215">
          <a:extLst>
            <a:ext uri="{FF2B5EF4-FFF2-40B4-BE49-F238E27FC236}">
              <a16:creationId xmlns:a16="http://schemas.microsoft.com/office/drawing/2014/main" id="{44C75962-B01B-4014-9D1F-9A6311913DC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7" name="テキスト ボックス 216">
          <a:extLst>
            <a:ext uri="{FF2B5EF4-FFF2-40B4-BE49-F238E27FC236}">
              <a16:creationId xmlns:a16="http://schemas.microsoft.com/office/drawing/2014/main" id="{E2F5A4D7-B87A-41EF-AE79-3BC6C5CBBB4B}"/>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8" name="直線コネクタ 217">
          <a:extLst>
            <a:ext uri="{FF2B5EF4-FFF2-40B4-BE49-F238E27FC236}">
              <a16:creationId xmlns:a16="http://schemas.microsoft.com/office/drawing/2014/main" id="{3FF38CDC-9A3A-4EC1-8E9E-4734003C47A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9" name="テキスト ボックス 218">
          <a:extLst>
            <a:ext uri="{FF2B5EF4-FFF2-40B4-BE49-F238E27FC236}">
              <a16:creationId xmlns:a16="http://schemas.microsoft.com/office/drawing/2014/main" id="{06420F92-6B84-42D1-ADAD-291FAC0FE92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0" name="直線コネクタ 219">
          <a:extLst>
            <a:ext uri="{FF2B5EF4-FFF2-40B4-BE49-F238E27FC236}">
              <a16:creationId xmlns:a16="http://schemas.microsoft.com/office/drawing/2014/main" id="{CE9CA07B-C406-45C8-86F8-01606C53D34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1" name="テキスト ボックス 220">
          <a:extLst>
            <a:ext uri="{FF2B5EF4-FFF2-40B4-BE49-F238E27FC236}">
              <a16:creationId xmlns:a16="http://schemas.microsoft.com/office/drawing/2014/main" id="{93E24B50-2F68-4823-A635-263CA8FDCFF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2" name="直線コネクタ 221">
          <a:extLst>
            <a:ext uri="{FF2B5EF4-FFF2-40B4-BE49-F238E27FC236}">
              <a16:creationId xmlns:a16="http://schemas.microsoft.com/office/drawing/2014/main" id="{C9D6906E-74AC-4DCD-99B5-FB41B5BB1F6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3" name="テキスト ボックス 222">
          <a:extLst>
            <a:ext uri="{FF2B5EF4-FFF2-40B4-BE49-F238E27FC236}">
              <a16:creationId xmlns:a16="http://schemas.microsoft.com/office/drawing/2014/main" id="{E9CD954F-6901-4285-8721-21D8E1F46DC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4" name="直線コネクタ 223">
          <a:extLst>
            <a:ext uri="{FF2B5EF4-FFF2-40B4-BE49-F238E27FC236}">
              <a16:creationId xmlns:a16="http://schemas.microsoft.com/office/drawing/2014/main" id="{A38D35A9-90F8-4DCA-BEBC-2A7C9E919BE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5" name="テキスト ボックス 224">
          <a:extLst>
            <a:ext uri="{FF2B5EF4-FFF2-40B4-BE49-F238E27FC236}">
              <a16:creationId xmlns:a16="http://schemas.microsoft.com/office/drawing/2014/main" id="{F85EB6DF-535B-4BAB-8941-F9337FC32AE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6" name="直線コネクタ 225">
          <a:extLst>
            <a:ext uri="{FF2B5EF4-FFF2-40B4-BE49-F238E27FC236}">
              <a16:creationId xmlns:a16="http://schemas.microsoft.com/office/drawing/2014/main" id="{58BD5B95-EF76-464C-99FE-B25BFDECD1A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7" name="テキスト ボックス 226">
          <a:extLst>
            <a:ext uri="{FF2B5EF4-FFF2-40B4-BE49-F238E27FC236}">
              <a16:creationId xmlns:a16="http://schemas.microsoft.com/office/drawing/2014/main" id="{76599A09-9001-4B0A-BF3B-A88C577F0CCE}"/>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5950D4B7-06DD-4F62-9506-81852C654D1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C3AAC946-7321-4321-B46F-8A203607A29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a:extLst>
            <a:ext uri="{FF2B5EF4-FFF2-40B4-BE49-F238E27FC236}">
              <a16:creationId xmlns:a16="http://schemas.microsoft.com/office/drawing/2014/main" id="{D25F536B-AD74-4279-B955-615B9A0653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1" name="直線コネクタ 230">
          <a:extLst>
            <a:ext uri="{FF2B5EF4-FFF2-40B4-BE49-F238E27FC236}">
              <a16:creationId xmlns:a16="http://schemas.microsoft.com/office/drawing/2014/main" id="{15B69285-DEA1-4303-A751-F478AEF6126F}"/>
            </a:ext>
          </a:extLst>
        </xdr:cNvPr>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2" name="【公営住宅】&#10;有形固定資産減価償却率最小値テキスト">
          <a:extLst>
            <a:ext uri="{FF2B5EF4-FFF2-40B4-BE49-F238E27FC236}">
              <a16:creationId xmlns:a16="http://schemas.microsoft.com/office/drawing/2014/main" id="{E8532051-86B9-4321-AD21-2814FA2E16AC}"/>
            </a:ext>
          </a:extLst>
        </xdr:cNvPr>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3" name="直線コネクタ 232">
          <a:extLst>
            <a:ext uri="{FF2B5EF4-FFF2-40B4-BE49-F238E27FC236}">
              <a16:creationId xmlns:a16="http://schemas.microsoft.com/office/drawing/2014/main" id="{0CDC4AC5-3ECA-4168-AE7A-687162E360E1}"/>
            </a:ext>
          </a:extLst>
        </xdr:cNvPr>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4" name="【公営住宅】&#10;有形固定資産減価償却率最大値テキスト">
          <a:extLst>
            <a:ext uri="{FF2B5EF4-FFF2-40B4-BE49-F238E27FC236}">
              <a16:creationId xmlns:a16="http://schemas.microsoft.com/office/drawing/2014/main" id="{F122FC11-4910-401D-8189-8F3A83C2199C}"/>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5" name="直線コネクタ 234">
          <a:extLst>
            <a:ext uri="{FF2B5EF4-FFF2-40B4-BE49-F238E27FC236}">
              <a16:creationId xmlns:a16="http://schemas.microsoft.com/office/drawing/2014/main" id="{20DDDB6E-F753-460C-848F-0D8A928B8387}"/>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36" name="【公営住宅】&#10;有形固定資産減価償却率平均値テキスト">
          <a:extLst>
            <a:ext uri="{FF2B5EF4-FFF2-40B4-BE49-F238E27FC236}">
              <a16:creationId xmlns:a16="http://schemas.microsoft.com/office/drawing/2014/main" id="{0A4D612F-5F3E-41BB-BD73-A6A29D3F1C3D}"/>
            </a:ext>
          </a:extLst>
        </xdr:cNvPr>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37" name="フローチャート: 判断 236">
          <a:extLst>
            <a:ext uri="{FF2B5EF4-FFF2-40B4-BE49-F238E27FC236}">
              <a16:creationId xmlns:a16="http://schemas.microsoft.com/office/drawing/2014/main" id="{E842BAC6-E537-4AC5-8206-0296D765B511}"/>
            </a:ext>
          </a:extLst>
        </xdr:cNvPr>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38" name="フローチャート: 判断 237">
          <a:extLst>
            <a:ext uri="{FF2B5EF4-FFF2-40B4-BE49-F238E27FC236}">
              <a16:creationId xmlns:a16="http://schemas.microsoft.com/office/drawing/2014/main" id="{6FC0D8C0-59BD-48B0-8271-F4795545E1EF}"/>
            </a:ext>
          </a:extLst>
        </xdr:cNvPr>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39" name="フローチャート: 判断 238">
          <a:extLst>
            <a:ext uri="{FF2B5EF4-FFF2-40B4-BE49-F238E27FC236}">
              <a16:creationId xmlns:a16="http://schemas.microsoft.com/office/drawing/2014/main" id="{CA89DBEF-ECB2-411D-A997-A00B728AD19F}"/>
            </a:ext>
          </a:extLst>
        </xdr:cNvPr>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6E687582-B7A0-4DA1-A4F4-BC1409246F5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C66D4926-55E1-452B-85E8-3071518A17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E0246E9-5197-485F-A0C9-707251A53BC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99C05E04-4D3A-42A7-9A60-A9CC1530FA9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FD129D7-2ADD-42A7-9B7B-CCA2D1DBBE0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57513</xdr:rowOff>
    </xdr:from>
    <xdr:to>
      <xdr:col>24</xdr:col>
      <xdr:colOff>114300</xdr:colOff>
      <xdr:row>80</xdr:row>
      <xdr:rowOff>159113</xdr:rowOff>
    </xdr:to>
    <xdr:sp macro="" textlink="">
      <xdr:nvSpPr>
        <xdr:cNvPr id="245" name="楕円 244">
          <a:extLst>
            <a:ext uri="{FF2B5EF4-FFF2-40B4-BE49-F238E27FC236}">
              <a16:creationId xmlns:a16="http://schemas.microsoft.com/office/drawing/2014/main" id="{A6B61608-DCD3-41B3-8C4C-6FEDEFAC2A4C}"/>
            </a:ext>
          </a:extLst>
        </xdr:cNvPr>
        <xdr:cNvSpPr/>
      </xdr:nvSpPr>
      <xdr:spPr>
        <a:xfrm>
          <a:off x="4584700"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80390</xdr:rowOff>
    </xdr:from>
    <xdr:ext cx="405111" cy="259045"/>
    <xdr:sp macro="" textlink="">
      <xdr:nvSpPr>
        <xdr:cNvPr id="246" name="【公営住宅】&#10;有形固定資産減価償却率該当値テキスト">
          <a:extLst>
            <a:ext uri="{FF2B5EF4-FFF2-40B4-BE49-F238E27FC236}">
              <a16:creationId xmlns:a16="http://schemas.microsoft.com/office/drawing/2014/main" id="{DF312F50-5404-401A-ACFE-97D03BD71376}"/>
            </a:ext>
          </a:extLst>
        </xdr:cNvPr>
        <xdr:cNvSpPr txBox="1"/>
      </xdr:nvSpPr>
      <xdr:spPr>
        <a:xfrm>
          <a:off x="4673600" y="1362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86905</xdr:rowOff>
    </xdr:from>
    <xdr:to>
      <xdr:col>20</xdr:col>
      <xdr:colOff>38100</xdr:colOff>
      <xdr:row>81</xdr:row>
      <xdr:rowOff>17055</xdr:rowOff>
    </xdr:to>
    <xdr:sp macro="" textlink="">
      <xdr:nvSpPr>
        <xdr:cNvPr id="247" name="楕円 246">
          <a:extLst>
            <a:ext uri="{FF2B5EF4-FFF2-40B4-BE49-F238E27FC236}">
              <a16:creationId xmlns:a16="http://schemas.microsoft.com/office/drawing/2014/main" id="{A8A2D6C8-00A4-4B99-B6C6-DEADF319915B}"/>
            </a:ext>
          </a:extLst>
        </xdr:cNvPr>
        <xdr:cNvSpPr/>
      </xdr:nvSpPr>
      <xdr:spPr>
        <a:xfrm>
          <a:off x="3746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108313</xdr:rowOff>
    </xdr:from>
    <xdr:to>
      <xdr:col>24</xdr:col>
      <xdr:colOff>63500</xdr:colOff>
      <xdr:row>80</xdr:row>
      <xdr:rowOff>137705</xdr:rowOff>
    </xdr:to>
    <xdr:cxnSp macro="">
      <xdr:nvCxnSpPr>
        <xdr:cNvPr id="248" name="直線コネクタ 247">
          <a:extLst>
            <a:ext uri="{FF2B5EF4-FFF2-40B4-BE49-F238E27FC236}">
              <a16:creationId xmlns:a16="http://schemas.microsoft.com/office/drawing/2014/main" id="{C1AD8D88-2125-4145-BDCD-A4ABD92CCEE0}"/>
            </a:ext>
          </a:extLst>
        </xdr:cNvPr>
        <xdr:cNvCxnSpPr/>
      </xdr:nvCxnSpPr>
      <xdr:spPr>
        <a:xfrm flipV="1">
          <a:off x="3797300" y="1382431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49" name="n_1aveValue【公営住宅】&#10;有形固定資産減価償却率">
          <a:extLst>
            <a:ext uri="{FF2B5EF4-FFF2-40B4-BE49-F238E27FC236}">
              <a16:creationId xmlns:a16="http://schemas.microsoft.com/office/drawing/2014/main" id="{F409CA26-4041-48D4-96B7-44CF145FF5B5}"/>
            </a:ext>
          </a:extLst>
        </xdr:cNvPr>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50" name="n_2aveValue【公営住宅】&#10;有形固定資産減価償却率">
          <a:extLst>
            <a:ext uri="{FF2B5EF4-FFF2-40B4-BE49-F238E27FC236}">
              <a16:creationId xmlns:a16="http://schemas.microsoft.com/office/drawing/2014/main" id="{8255A8E2-1320-44A0-81FA-16107748F7A0}"/>
            </a:ext>
          </a:extLst>
        </xdr:cNvPr>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8182</xdr:rowOff>
    </xdr:from>
    <xdr:ext cx="405111" cy="259045"/>
    <xdr:sp macro="" textlink="">
      <xdr:nvSpPr>
        <xdr:cNvPr id="251" name="n_1mainValue【公営住宅】&#10;有形固定資産減価償却率">
          <a:extLst>
            <a:ext uri="{FF2B5EF4-FFF2-40B4-BE49-F238E27FC236}">
              <a16:creationId xmlns:a16="http://schemas.microsoft.com/office/drawing/2014/main" id="{E087A138-1DF9-4BC6-98B5-4A7D37A3C3E4}"/>
            </a:ext>
          </a:extLst>
        </xdr:cNvPr>
        <xdr:cNvSpPr txBox="1"/>
      </xdr:nvSpPr>
      <xdr:spPr>
        <a:xfrm>
          <a:off x="3582044"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E06C0F99-3557-4407-AA07-D3C1FE5656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E5B39B7E-5D72-45F7-B8A8-21CAF71207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3198A159-CCF4-4117-885C-ADD9EB83D1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22FBBF8E-8A23-40B1-AD80-EEA27686A88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643AA6B8-47CC-4EEC-BB39-3BF44B22B86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4F32C806-9DF1-4943-9AFB-601FE4A28EE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F4D77260-7DE9-49E2-B2F8-C7085A8913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6113F27C-FADC-4F0F-BD16-B5AA9010931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4C990B75-A4F3-4395-AD89-AC4B15457E9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2BEF876C-B688-47B4-BE88-DA8E27F7FD0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2" name="直線コネクタ 261">
          <a:extLst>
            <a:ext uri="{FF2B5EF4-FFF2-40B4-BE49-F238E27FC236}">
              <a16:creationId xmlns:a16="http://schemas.microsoft.com/office/drawing/2014/main" id="{E95B1913-FAD3-468A-BB69-6653361EF49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1C7B96D8-3F30-44B5-9968-A7C7A879C1B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4" name="直線コネクタ 263">
          <a:extLst>
            <a:ext uri="{FF2B5EF4-FFF2-40B4-BE49-F238E27FC236}">
              <a16:creationId xmlns:a16="http://schemas.microsoft.com/office/drawing/2014/main" id="{6DC59174-F3B8-4F31-B843-A06C0F9BC28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5" name="テキスト ボックス 264">
          <a:extLst>
            <a:ext uri="{FF2B5EF4-FFF2-40B4-BE49-F238E27FC236}">
              <a16:creationId xmlns:a16="http://schemas.microsoft.com/office/drawing/2014/main" id="{B27A5DB2-1D76-4927-A39A-D2C915BF0AB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6" name="直線コネクタ 265">
          <a:extLst>
            <a:ext uri="{FF2B5EF4-FFF2-40B4-BE49-F238E27FC236}">
              <a16:creationId xmlns:a16="http://schemas.microsoft.com/office/drawing/2014/main" id="{3C2F3FB0-B2C9-4243-9D3C-3CB2AE9B9ED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7" name="テキスト ボックス 266">
          <a:extLst>
            <a:ext uri="{FF2B5EF4-FFF2-40B4-BE49-F238E27FC236}">
              <a16:creationId xmlns:a16="http://schemas.microsoft.com/office/drawing/2014/main" id="{1940AA77-167C-45AB-A9D4-84322F5A926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8" name="直線コネクタ 267">
          <a:extLst>
            <a:ext uri="{FF2B5EF4-FFF2-40B4-BE49-F238E27FC236}">
              <a16:creationId xmlns:a16="http://schemas.microsoft.com/office/drawing/2014/main" id="{6FA6A75D-4CE7-4C69-B299-8E8B67165AB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9" name="テキスト ボックス 268">
          <a:extLst>
            <a:ext uri="{FF2B5EF4-FFF2-40B4-BE49-F238E27FC236}">
              <a16:creationId xmlns:a16="http://schemas.microsoft.com/office/drawing/2014/main" id="{ACB4BC3D-84B1-4EE6-984D-0E4A08B6167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0" name="直線コネクタ 269">
          <a:extLst>
            <a:ext uri="{FF2B5EF4-FFF2-40B4-BE49-F238E27FC236}">
              <a16:creationId xmlns:a16="http://schemas.microsoft.com/office/drawing/2014/main" id="{2693F45A-CD3E-4BB6-B382-0649581DA65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1" name="テキスト ボックス 270">
          <a:extLst>
            <a:ext uri="{FF2B5EF4-FFF2-40B4-BE49-F238E27FC236}">
              <a16:creationId xmlns:a16="http://schemas.microsoft.com/office/drawing/2014/main" id="{2E897C7F-DD8B-443D-BEB7-49FC53BA2A8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2" name="直線コネクタ 271">
          <a:extLst>
            <a:ext uri="{FF2B5EF4-FFF2-40B4-BE49-F238E27FC236}">
              <a16:creationId xmlns:a16="http://schemas.microsoft.com/office/drawing/2014/main" id="{ACDC7662-BF30-4D6F-884A-F30247C29D1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3" name="テキスト ボックス 272">
          <a:extLst>
            <a:ext uri="{FF2B5EF4-FFF2-40B4-BE49-F238E27FC236}">
              <a16:creationId xmlns:a16="http://schemas.microsoft.com/office/drawing/2014/main" id="{29BABD2F-0873-4BB9-A365-982F239B90C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a:extLst>
            <a:ext uri="{FF2B5EF4-FFF2-40B4-BE49-F238E27FC236}">
              <a16:creationId xmlns:a16="http://schemas.microsoft.com/office/drawing/2014/main" id="{1973677B-2BF3-429C-823F-7C3265038FE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5" name="テキスト ボックス 274">
          <a:extLst>
            <a:ext uri="{FF2B5EF4-FFF2-40B4-BE49-F238E27FC236}">
              <a16:creationId xmlns:a16="http://schemas.microsoft.com/office/drawing/2014/main" id="{A9CB1A46-06C7-4661-907D-E405B31240E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a:extLst>
            <a:ext uri="{FF2B5EF4-FFF2-40B4-BE49-F238E27FC236}">
              <a16:creationId xmlns:a16="http://schemas.microsoft.com/office/drawing/2014/main" id="{EE8F01EA-7E91-4764-A22C-3F50DDD2C5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77" name="直線コネクタ 276">
          <a:extLst>
            <a:ext uri="{FF2B5EF4-FFF2-40B4-BE49-F238E27FC236}">
              <a16:creationId xmlns:a16="http://schemas.microsoft.com/office/drawing/2014/main" id="{EAEA8197-2D31-4239-AF91-82EFBFA57315}"/>
            </a:ext>
          </a:extLst>
        </xdr:cNvPr>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78" name="【公営住宅】&#10;一人当たり面積最小値テキスト">
          <a:extLst>
            <a:ext uri="{FF2B5EF4-FFF2-40B4-BE49-F238E27FC236}">
              <a16:creationId xmlns:a16="http://schemas.microsoft.com/office/drawing/2014/main" id="{E491173F-54DC-4DF0-9AFA-8C7545E82C13}"/>
            </a:ext>
          </a:extLst>
        </xdr:cNvPr>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79" name="直線コネクタ 278">
          <a:extLst>
            <a:ext uri="{FF2B5EF4-FFF2-40B4-BE49-F238E27FC236}">
              <a16:creationId xmlns:a16="http://schemas.microsoft.com/office/drawing/2014/main" id="{569AE10D-AA07-448F-80FF-9223DE72CE1A}"/>
            </a:ext>
          </a:extLst>
        </xdr:cNvPr>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0" name="【公営住宅】&#10;一人当たり面積最大値テキスト">
          <a:extLst>
            <a:ext uri="{FF2B5EF4-FFF2-40B4-BE49-F238E27FC236}">
              <a16:creationId xmlns:a16="http://schemas.microsoft.com/office/drawing/2014/main" id="{E53A32A7-52E2-4B0E-AC22-5175389E4034}"/>
            </a:ext>
          </a:extLst>
        </xdr:cNvPr>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1" name="直線コネクタ 280">
          <a:extLst>
            <a:ext uri="{FF2B5EF4-FFF2-40B4-BE49-F238E27FC236}">
              <a16:creationId xmlns:a16="http://schemas.microsoft.com/office/drawing/2014/main" id="{BFE2A311-7AE5-4C27-921D-A6A282EC14A7}"/>
            </a:ext>
          </a:extLst>
        </xdr:cNvPr>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82" name="【公営住宅】&#10;一人当たり面積平均値テキスト">
          <a:extLst>
            <a:ext uri="{FF2B5EF4-FFF2-40B4-BE49-F238E27FC236}">
              <a16:creationId xmlns:a16="http://schemas.microsoft.com/office/drawing/2014/main" id="{C16AD188-E509-4EA0-A526-889C9F88A3AB}"/>
            </a:ext>
          </a:extLst>
        </xdr:cNvPr>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3" name="フローチャート: 判断 282">
          <a:extLst>
            <a:ext uri="{FF2B5EF4-FFF2-40B4-BE49-F238E27FC236}">
              <a16:creationId xmlns:a16="http://schemas.microsoft.com/office/drawing/2014/main" id="{CCFC44C4-8826-43EF-94CD-14161A9330BA}"/>
            </a:ext>
          </a:extLst>
        </xdr:cNvPr>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4" name="フローチャート: 判断 283">
          <a:extLst>
            <a:ext uri="{FF2B5EF4-FFF2-40B4-BE49-F238E27FC236}">
              <a16:creationId xmlns:a16="http://schemas.microsoft.com/office/drawing/2014/main" id="{2D403842-068D-41C9-A11E-CC44E7C0B2F6}"/>
            </a:ext>
          </a:extLst>
        </xdr:cNvPr>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85" name="フローチャート: 判断 284">
          <a:extLst>
            <a:ext uri="{FF2B5EF4-FFF2-40B4-BE49-F238E27FC236}">
              <a16:creationId xmlns:a16="http://schemas.microsoft.com/office/drawing/2014/main" id="{CD407D19-F33F-4BF7-A12C-BA0B2905BD09}"/>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83219697-BE09-4926-9812-4A8A33B3B46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D31870C-3471-42B1-98E1-FBF7CE835B1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88DA977-C89A-4960-A891-94924A98FCE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B1AEE9B-B763-4545-B659-D4C2AE2009A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BAB1EE4-CED3-46A4-BD6D-0C56A8F180A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16038</xdr:rowOff>
    </xdr:from>
    <xdr:to>
      <xdr:col>55</xdr:col>
      <xdr:colOff>50800</xdr:colOff>
      <xdr:row>85</xdr:row>
      <xdr:rowOff>117638</xdr:rowOff>
    </xdr:to>
    <xdr:sp macro="" textlink="">
      <xdr:nvSpPr>
        <xdr:cNvPr id="291" name="楕円 290">
          <a:extLst>
            <a:ext uri="{FF2B5EF4-FFF2-40B4-BE49-F238E27FC236}">
              <a16:creationId xmlns:a16="http://schemas.microsoft.com/office/drawing/2014/main" id="{84F3FB71-3E55-4D83-A1F9-27FFC147BFB0}"/>
            </a:ext>
          </a:extLst>
        </xdr:cNvPr>
        <xdr:cNvSpPr/>
      </xdr:nvSpPr>
      <xdr:spPr>
        <a:xfrm>
          <a:off x="10426700" y="145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38915</xdr:rowOff>
    </xdr:from>
    <xdr:ext cx="469744" cy="259045"/>
    <xdr:sp macro="" textlink="">
      <xdr:nvSpPr>
        <xdr:cNvPr id="292" name="【公営住宅】&#10;一人当たり面積該当値テキスト">
          <a:extLst>
            <a:ext uri="{FF2B5EF4-FFF2-40B4-BE49-F238E27FC236}">
              <a16:creationId xmlns:a16="http://schemas.microsoft.com/office/drawing/2014/main" id="{96582B23-6D97-4F26-81C0-85A17F7C4C3A}"/>
            </a:ext>
          </a:extLst>
        </xdr:cNvPr>
        <xdr:cNvSpPr txBox="1"/>
      </xdr:nvSpPr>
      <xdr:spPr>
        <a:xfrm>
          <a:off x="10515600" y="1444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19794</xdr:rowOff>
    </xdr:from>
    <xdr:to>
      <xdr:col>50</xdr:col>
      <xdr:colOff>165100</xdr:colOff>
      <xdr:row>85</xdr:row>
      <xdr:rowOff>121394</xdr:rowOff>
    </xdr:to>
    <xdr:sp macro="" textlink="">
      <xdr:nvSpPr>
        <xdr:cNvPr id="293" name="楕円 292">
          <a:extLst>
            <a:ext uri="{FF2B5EF4-FFF2-40B4-BE49-F238E27FC236}">
              <a16:creationId xmlns:a16="http://schemas.microsoft.com/office/drawing/2014/main" id="{54357549-35EA-4FC8-9A71-6B1EAFF454A0}"/>
            </a:ext>
          </a:extLst>
        </xdr:cNvPr>
        <xdr:cNvSpPr/>
      </xdr:nvSpPr>
      <xdr:spPr>
        <a:xfrm>
          <a:off x="9588500" y="145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66838</xdr:rowOff>
    </xdr:from>
    <xdr:to>
      <xdr:col>55</xdr:col>
      <xdr:colOff>0</xdr:colOff>
      <xdr:row>85</xdr:row>
      <xdr:rowOff>70594</xdr:rowOff>
    </xdr:to>
    <xdr:cxnSp macro="">
      <xdr:nvCxnSpPr>
        <xdr:cNvPr id="294" name="直線コネクタ 293">
          <a:extLst>
            <a:ext uri="{FF2B5EF4-FFF2-40B4-BE49-F238E27FC236}">
              <a16:creationId xmlns:a16="http://schemas.microsoft.com/office/drawing/2014/main" id="{2E502B87-1C65-4028-B89D-46914164836E}"/>
            </a:ext>
          </a:extLst>
        </xdr:cNvPr>
        <xdr:cNvCxnSpPr/>
      </xdr:nvCxnSpPr>
      <xdr:spPr>
        <a:xfrm flipV="1">
          <a:off x="9639300" y="14640088"/>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295" name="n_1aveValue【公営住宅】&#10;一人当たり面積">
          <a:extLst>
            <a:ext uri="{FF2B5EF4-FFF2-40B4-BE49-F238E27FC236}">
              <a16:creationId xmlns:a16="http://schemas.microsoft.com/office/drawing/2014/main" id="{5A7B64F1-AC45-4E4E-9AAE-99EDCAFB9740}"/>
            </a:ext>
          </a:extLst>
        </xdr:cNvPr>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96" name="n_2aveValue【公営住宅】&#10;一人当たり面積">
          <a:extLst>
            <a:ext uri="{FF2B5EF4-FFF2-40B4-BE49-F238E27FC236}">
              <a16:creationId xmlns:a16="http://schemas.microsoft.com/office/drawing/2014/main" id="{804F59B9-CB15-4183-A982-001F3EBF54DF}"/>
            </a:ext>
          </a:extLst>
        </xdr:cNvPr>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137921</xdr:rowOff>
    </xdr:from>
    <xdr:ext cx="469744" cy="259045"/>
    <xdr:sp macro="" textlink="">
      <xdr:nvSpPr>
        <xdr:cNvPr id="297" name="n_1mainValue【公営住宅】&#10;一人当たり面積">
          <a:extLst>
            <a:ext uri="{FF2B5EF4-FFF2-40B4-BE49-F238E27FC236}">
              <a16:creationId xmlns:a16="http://schemas.microsoft.com/office/drawing/2014/main" id="{9627CE6A-0730-4278-B757-7938853B9952}"/>
            </a:ext>
          </a:extLst>
        </xdr:cNvPr>
        <xdr:cNvSpPr txBox="1"/>
      </xdr:nvSpPr>
      <xdr:spPr>
        <a:xfrm>
          <a:off x="9391727" y="1436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a:extLst>
            <a:ext uri="{FF2B5EF4-FFF2-40B4-BE49-F238E27FC236}">
              <a16:creationId xmlns:a16="http://schemas.microsoft.com/office/drawing/2014/main" id="{CDF9B38F-0BD3-4A82-98A0-596F92E61B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a:extLst>
            <a:ext uri="{FF2B5EF4-FFF2-40B4-BE49-F238E27FC236}">
              <a16:creationId xmlns:a16="http://schemas.microsoft.com/office/drawing/2014/main" id="{3E6B56DB-F02C-4A34-9551-450E26F684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a:extLst>
            <a:ext uri="{FF2B5EF4-FFF2-40B4-BE49-F238E27FC236}">
              <a16:creationId xmlns:a16="http://schemas.microsoft.com/office/drawing/2014/main" id="{F124B165-5BF0-450B-A38E-28F68CDDDA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a:extLst>
            <a:ext uri="{FF2B5EF4-FFF2-40B4-BE49-F238E27FC236}">
              <a16:creationId xmlns:a16="http://schemas.microsoft.com/office/drawing/2014/main" id="{75FB9BCB-A355-44FE-8585-BF0C182DD1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a:extLst>
            <a:ext uri="{FF2B5EF4-FFF2-40B4-BE49-F238E27FC236}">
              <a16:creationId xmlns:a16="http://schemas.microsoft.com/office/drawing/2014/main" id="{94A3DAF2-5737-4406-BA67-E9511CC9A0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a:extLst>
            <a:ext uri="{FF2B5EF4-FFF2-40B4-BE49-F238E27FC236}">
              <a16:creationId xmlns:a16="http://schemas.microsoft.com/office/drawing/2014/main" id="{8EDE8DF1-A88F-45EF-A991-366067EA73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a:extLst>
            <a:ext uri="{FF2B5EF4-FFF2-40B4-BE49-F238E27FC236}">
              <a16:creationId xmlns:a16="http://schemas.microsoft.com/office/drawing/2014/main" id="{55AFE32C-512F-4BAC-9A49-D2A06506FF9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a:extLst>
            <a:ext uri="{FF2B5EF4-FFF2-40B4-BE49-F238E27FC236}">
              <a16:creationId xmlns:a16="http://schemas.microsoft.com/office/drawing/2014/main" id="{9335544D-1DB6-4BF4-B757-1C6052260E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a:extLst>
            <a:ext uri="{FF2B5EF4-FFF2-40B4-BE49-F238E27FC236}">
              <a16:creationId xmlns:a16="http://schemas.microsoft.com/office/drawing/2014/main" id="{40D9D820-6EF4-4193-86A7-B093230CF0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a:extLst>
            <a:ext uri="{FF2B5EF4-FFF2-40B4-BE49-F238E27FC236}">
              <a16:creationId xmlns:a16="http://schemas.microsoft.com/office/drawing/2014/main" id="{68183F8C-F6DE-4A29-831A-29BAD75A32D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a:extLst>
            <a:ext uri="{FF2B5EF4-FFF2-40B4-BE49-F238E27FC236}">
              <a16:creationId xmlns:a16="http://schemas.microsoft.com/office/drawing/2014/main" id="{D431BBFB-F049-4127-B258-6C2234C54B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a:extLst>
            <a:ext uri="{FF2B5EF4-FFF2-40B4-BE49-F238E27FC236}">
              <a16:creationId xmlns:a16="http://schemas.microsoft.com/office/drawing/2014/main" id="{9BE477FB-109D-4676-A6F3-B41B8747476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a:extLst>
            <a:ext uri="{FF2B5EF4-FFF2-40B4-BE49-F238E27FC236}">
              <a16:creationId xmlns:a16="http://schemas.microsoft.com/office/drawing/2014/main" id="{C11780D6-8BFD-46E9-8F79-EFF8D75AD5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a:extLst>
            <a:ext uri="{FF2B5EF4-FFF2-40B4-BE49-F238E27FC236}">
              <a16:creationId xmlns:a16="http://schemas.microsoft.com/office/drawing/2014/main" id="{CBD5DCE7-BC89-423D-9016-88C78D5FC6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a:extLst>
            <a:ext uri="{FF2B5EF4-FFF2-40B4-BE49-F238E27FC236}">
              <a16:creationId xmlns:a16="http://schemas.microsoft.com/office/drawing/2014/main" id="{FE0E81D6-20A8-4175-B07D-A8E54744601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a:extLst>
            <a:ext uri="{FF2B5EF4-FFF2-40B4-BE49-F238E27FC236}">
              <a16:creationId xmlns:a16="http://schemas.microsoft.com/office/drawing/2014/main" id="{194BDC00-4318-4250-921B-9361EB0630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a:extLst>
            <a:ext uri="{FF2B5EF4-FFF2-40B4-BE49-F238E27FC236}">
              <a16:creationId xmlns:a16="http://schemas.microsoft.com/office/drawing/2014/main" id="{E316B302-F260-4DE8-B2A3-A9FD315B241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a:extLst>
            <a:ext uri="{FF2B5EF4-FFF2-40B4-BE49-F238E27FC236}">
              <a16:creationId xmlns:a16="http://schemas.microsoft.com/office/drawing/2014/main" id="{F7B93448-4CB4-42D5-ABD7-2D71778791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a:extLst>
            <a:ext uri="{FF2B5EF4-FFF2-40B4-BE49-F238E27FC236}">
              <a16:creationId xmlns:a16="http://schemas.microsoft.com/office/drawing/2014/main" id="{05D7A785-691E-4B6A-B303-1F21BE106C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a:extLst>
            <a:ext uri="{FF2B5EF4-FFF2-40B4-BE49-F238E27FC236}">
              <a16:creationId xmlns:a16="http://schemas.microsoft.com/office/drawing/2014/main" id="{F62B5DDD-0031-4F73-8173-F0273BFF86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a:extLst>
            <a:ext uri="{FF2B5EF4-FFF2-40B4-BE49-F238E27FC236}">
              <a16:creationId xmlns:a16="http://schemas.microsoft.com/office/drawing/2014/main" id="{D475959F-B4A9-4695-B1CD-570504A7C8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a:extLst>
            <a:ext uri="{FF2B5EF4-FFF2-40B4-BE49-F238E27FC236}">
              <a16:creationId xmlns:a16="http://schemas.microsoft.com/office/drawing/2014/main" id="{7F431F8D-B122-454F-A82E-4CDCBD7EB9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a:extLst>
            <a:ext uri="{FF2B5EF4-FFF2-40B4-BE49-F238E27FC236}">
              <a16:creationId xmlns:a16="http://schemas.microsoft.com/office/drawing/2014/main" id="{F85CE1EC-FE70-4AA4-AE67-0ECA9354EF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a:extLst>
            <a:ext uri="{FF2B5EF4-FFF2-40B4-BE49-F238E27FC236}">
              <a16:creationId xmlns:a16="http://schemas.microsoft.com/office/drawing/2014/main" id="{42C08342-2FF1-4988-8685-D416C3F956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a:extLst>
            <a:ext uri="{FF2B5EF4-FFF2-40B4-BE49-F238E27FC236}">
              <a16:creationId xmlns:a16="http://schemas.microsoft.com/office/drawing/2014/main" id="{61A8090F-FE11-4261-8C63-156BA85E37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a:extLst>
            <a:ext uri="{FF2B5EF4-FFF2-40B4-BE49-F238E27FC236}">
              <a16:creationId xmlns:a16="http://schemas.microsoft.com/office/drawing/2014/main" id="{1B6F84E2-FAB8-49EA-8026-8CAAC8AC8B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a:extLst>
            <a:ext uri="{FF2B5EF4-FFF2-40B4-BE49-F238E27FC236}">
              <a16:creationId xmlns:a16="http://schemas.microsoft.com/office/drawing/2014/main" id="{BEB3E9B3-C90D-4985-A230-B12978DE457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a:extLst>
            <a:ext uri="{FF2B5EF4-FFF2-40B4-BE49-F238E27FC236}">
              <a16:creationId xmlns:a16="http://schemas.microsoft.com/office/drawing/2014/main" id="{2D199018-48CD-44AA-81A6-4753B4A2CFC5}"/>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a:extLst>
            <a:ext uri="{FF2B5EF4-FFF2-40B4-BE49-F238E27FC236}">
              <a16:creationId xmlns:a16="http://schemas.microsoft.com/office/drawing/2014/main" id="{B2E2F5FC-F51E-4EBB-95AF-DDE4D7A43A6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a:extLst>
            <a:ext uri="{FF2B5EF4-FFF2-40B4-BE49-F238E27FC236}">
              <a16:creationId xmlns:a16="http://schemas.microsoft.com/office/drawing/2014/main" id="{6F66B530-EC7E-4B0C-A2F0-DB0DE3C34AA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a:extLst>
            <a:ext uri="{FF2B5EF4-FFF2-40B4-BE49-F238E27FC236}">
              <a16:creationId xmlns:a16="http://schemas.microsoft.com/office/drawing/2014/main" id="{CC650219-01E9-4C05-9A60-10FF60BB2D2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a:extLst>
            <a:ext uri="{FF2B5EF4-FFF2-40B4-BE49-F238E27FC236}">
              <a16:creationId xmlns:a16="http://schemas.microsoft.com/office/drawing/2014/main" id="{4F561393-F1F0-45DB-962F-5BB9FC4B9DC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a:extLst>
            <a:ext uri="{FF2B5EF4-FFF2-40B4-BE49-F238E27FC236}">
              <a16:creationId xmlns:a16="http://schemas.microsoft.com/office/drawing/2014/main" id="{A361DD41-2BC7-411C-B267-D3E37BBBA83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a:extLst>
            <a:ext uri="{FF2B5EF4-FFF2-40B4-BE49-F238E27FC236}">
              <a16:creationId xmlns:a16="http://schemas.microsoft.com/office/drawing/2014/main" id="{68BFB120-7A8F-4DD8-AC3E-74E57492656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a:extLst>
            <a:ext uri="{FF2B5EF4-FFF2-40B4-BE49-F238E27FC236}">
              <a16:creationId xmlns:a16="http://schemas.microsoft.com/office/drawing/2014/main" id="{AD919DDF-3366-45A3-9ACE-8F06C76AB97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a:extLst>
            <a:ext uri="{FF2B5EF4-FFF2-40B4-BE49-F238E27FC236}">
              <a16:creationId xmlns:a16="http://schemas.microsoft.com/office/drawing/2014/main" id="{459B6862-F686-4A1E-9603-EA9090A770D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a:extLst>
            <a:ext uri="{FF2B5EF4-FFF2-40B4-BE49-F238E27FC236}">
              <a16:creationId xmlns:a16="http://schemas.microsoft.com/office/drawing/2014/main" id="{D3838B62-EEC5-489D-BA85-86B404F1596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a:extLst>
            <a:ext uri="{FF2B5EF4-FFF2-40B4-BE49-F238E27FC236}">
              <a16:creationId xmlns:a16="http://schemas.microsoft.com/office/drawing/2014/main" id="{DCDCE529-8120-4E53-BC6A-AFD0D0C6A205}"/>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a:extLst>
            <a:ext uri="{FF2B5EF4-FFF2-40B4-BE49-F238E27FC236}">
              <a16:creationId xmlns:a16="http://schemas.microsoft.com/office/drawing/2014/main" id="{FEF681B5-B499-454C-8833-CE399DDD7F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a:extLst>
            <a:ext uri="{FF2B5EF4-FFF2-40B4-BE49-F238E27FC236}">
              <a16:creationId xmlns:a16="http://schemas.microsoft.com/office/drawing/2014/main" id="{C1C15657-74C9-4EB6-87B3-60E8852BA64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a:extLst>
            <a:ext uri="{FF2B5EF4-FFF2-40B4-BE49-F238E27FC236}">
              <a16:creationId xmlns:a16="http://schemas.microsoft.com/office/drawing/2014/main" id="{D961DE34-E816-4565-8E83-2DA7FE9C30B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39" name="直線コネクタ 338">
          <a:extLst>
            <a:ext uri="{FF2B5EF4-FFF2-40B4-BE49-F238E27FC236}">
              <a16:creationId xmlns:a16="http://schemas.microsoft.com/office/drawing/2014/main" id="{57E70EBC-4291-4BE1-8003-D647B7CA6354}"/>
            </a:ext>
          </a:extLst>
        </xdr:cNvPr>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40" name="【認定こども園・幼稚園・保育所】&#10;有形固定資産減価償却率最小値テキスト">
          <a:extLst>
            <a:ext uri="{FF2B5EF4-FFF2-40B4-BE49-F238E27FC236}">
              <a16:creationId xmlns:a16="http://schemas.microsoft.com/office/drawing/2014/main" id="{CDC0B1B5-4240-42CB-9D67-8D0D83063685}"/>
            </a:ext>
          </a:extLst>
        </xdr:cNvPr>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41" name="直線コネクタ 340">
          <a:extLst>
            <a:ext uri="{FF2B5EF4-FFF2-40B4-BE49-F238E27FC236}">
              <a16:creationId xmlns:a16="http://schemas.microsoft.com/office/drawing/2014/main" id="{ED38D9F2-FB50-4277-9C7D-18A0E7F7D35F}"/>
            </a:ext>
          </a:extLst>
        </xdr:cNvPr>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2" name="【認定こども園・幼稚園・保育所】&#10;有形固定資産減価償却率最大値テキスト">
          <a:extLst>
            <a:ext uri="{FF2B5EF4-FFF2-40B4-BE49-F238E27FC236}">
              <a16:creationId xmlns:a16="http://schemas.microsoft.com/office/drawing/2014/main" id="{F7E33ADC-C4B3-45D3-8C94-AF2E4192E086}"/>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3" name="直線コネクタ 342">
          <a:extLst>
            <a:ext uri="{FF2B5EF4-FFF2-40B4-BE49-F238E27FC236}">
              <a16:creationId xmlns:a16="http://schemas.microsoft.com/office/drawing/2014/main" id="{EAFF4C14-86F8-4DD9-84A5-3881910F02B6}"/>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44" name="【認定こども園・幼稚園・保育所】&#10;有形固定資産減価償却率平均値テキスト">
          <a:extLst>
            <a:ext uri="{FF2B5EF4-FFF2-40B4-BE49-F238E27FC236}">
              <a16:creationId xmlns:a16="http://schemas.microsoft.com/office/drawing/2014/main" id="{88449923-6D59-49B6-8804-E0EEAD6BF3DB}"/>
            </a:ext>
          </a:extLst>
        </xdr:cNvPr>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45" name="フローチャート: 判断 344">
          <a:extLst>
            <a:ext uri="{FF2B5EF4-FFF2-40B4-BE49-F238E27FC236}">
              <a16:creationId xmlns:a16="http://schemas.microsoft.com/office/drawing/2014/main" id="{D119159D-F6B8-443D-B7E6-010D3FFDB612}"/>
            </a:ext>
          </a:extLst>
        </xdr:cNvPr>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46" name="フローチャート: 判断 345">
          <a:extLst>
            <a:ext uri="{FF2B5EF4-FFF2-40B4-BE49-F238E27FC236}">
              <a16:creationId xmlns:a16="http://schemas.microsoft.com/office/drawing/2014/main" id="{1BDAF907-235C-4236-8DEA-176192F0E6D7}"/>
            </a:ext>
          </a:extLst>
        </xdr:cNvPr>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47" name="フローチャート: 判断 346">
          <a:extLst>
            <a:ext uri="{FF2B5EF4-FFF2-40B4-BE49-F238E27FC236}">
              <a16:creationId xmlns:a16="http://schemas.microsoft.com/office/drawing/2014/main" id="{A227EF4A-8994-449E-9FE9-2E22C219496C}"/>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29288CC2-CBC9-4688-BC2E-DF7103A7198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2E87BF2B-0251-4ADB-B09A-5CB21A9165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C35B1C1B-D17C-48FE-ADE8-B718A33C3A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3E420F7F-E0F0-4EC2-A09F-024BB13BCCE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54201727-E84C-490A-A6B2-4CE9C59B79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53" name="楕円 352">
          <a:extLst>
            <a:ext uri="{FF2B5EF4-FFF2-40B4-BE49-F238E27FC236}">
              <a16:creationId xmlns:a16="http://schemas.microsoft.com/office/drawing/2014/main" id="{AB09EA75-8A1E-4001-8C58-732632583B1C}"/>
            </a:ext>
          </a:extLst>
        </xdr:cNvPr>
        <xdr:cNvSpPr/>
      </xdr:nvSpPr>
      <xdr:spPr>
        <a:xfrm>
          <a:off x="16268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170741</xdr:rowOff>
    </xdr:from>
    <xdr:ext cx="405111" cy="259045"/>
    <xdr:sp macro="" textlink="">
      <xdr:nvSpPr>
        <xdr:cNvPr id="354" name="【認定こども園・幼稚園・保育所】&#10;有形固定資産減価償却率該当値テキスト">
          <a:extLst>
            <a:ext uri="{FF2B5EF4-FFF2-40B4-BE49-F238E27FC236}">
              <a16:creationId xmlns:a16="http://schemas.microsoft.com/office/drawing/2014/main" id="{A1F9F67F-E573-4B30-B49E-442F9F049E9A}"/>
            </a:ext>
          </a:extLst>
        </xdr:cNvPr>
        <xdr:cNvSpPr txBox="1"/>
      </xdr:nvSpPr>
      <xdr:spPr>
        <a:xfrm>
          <a:off x="16357600" y="634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49893</xdr:rowOff>
    </xdr:from>
    <xdr:to>
      <xdr:col>81</xdr:col>
      <xdr:colOff>101600</xdr:colOff>
      <xdr:row>38</xdr:row>
      <xdr:rowOff>151493</xdr:rowOff>
    </xdr:to>
    <xdr:sp macro="" textlink="">
      <xdr:nvSpPr>
        <xdr:cNvPr id="355" name="楕円 354">
          <a:extLst>
            <a:ext uri="{FF2B5EF4-FFF2-40B4-BE49-F238E27FC236}">
              <a16:creationId xmlns:a16="http://schemas.microsoft.com/office/drawing/2014/main" id="{52E67FC9-193E-409C-BED6-BA20E97F8FCA}"/>
            </a:ext>
          </a:extLst>
        </xdr:cNvPr>
        <xdr:cNvSpPr/>
      </xdr:nvSpPr>
      <xdr:spPr>
        <a:xfrm>
          <a:off x="15430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27215</xdr:rowOff>
    </xdr:from>
    <xdr:to>
      <xdr:col>85</xdr:col>
      <xdr:colOff>127000</xdr:colOff>
      <xdr:row>38</xdr:row>
      <xdr:rowOff>100693</xdr:rowOff>
    </xdr:to>
    <xdr:cxnSp macro="">
      <xdr:nvCxnSpPr>
        <xdr:cNvPr id="356" name="直線コネクタ 355">
          <a:extLst>
            <a:ext uri="{FF2B5EF4-FFF2-40B4-BE49-F238E27FC236}">
              <a16:creationId xmlns:a16="http://schemas.microsoft.com/office/drawing/2014/main" id="{39773E5A-8584-40E4-9643-0E401243CEB0}"/>
            </a:ext>
          </a:extLst>
        </xdr:cNvPr>
        <xdr:cNvCxnSpPr/>
      </xdr:nvCxnSpPr>
      <xdr:spPr>
        <a:xfrm flipV="1">
          <a:off x="15481300" y="6542315"/>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12899</xdr:rowOff>
    </xdr:from>
    <xdr:ext cx="405111" cy="259045"/>
    <xdr:sp macro="" textlink="">
      <xdr:nvSpPr>
        <xdr:cNvPr id="357" name="n_1aveValue【認定こども園・幼稚園・保育所】&#10;有形固定資産減価償却率">
          <a:extLst>
            <a:ext uri="{FF2B5EF4-FFF2-40B4-BE49-F238E27FC236}">
              <a16:creationId xmlns:a16="http://schemas.microsoft.com/office/drawing/2014/main" id="{7BFBA2A1-44BB-4D0C-8292-79C74FAD2240}"/>
            </a:ext>
          </a:extLst>
        </xdr:cNvPr>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58" name="n_2aveValue【認定こども園・幼稚園・保育所】&#10;有形固定資産減価償却率">
          <a:extLst>
            <a:ext uri="{FF2B5EF4-FFF2-40B4-BE49-F238E27FC236}">
              <a16:creationId xmlns:a16="http://schemas.microsoft.com/office/drawing/2014/main" id="{78967676-0E35-434E-AF79-89ACDFBC3398}"/>
            </a:ext>
          </a:extLst>
        </xdr:cNvPr>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142620</xdr:rowOff>
    </xdr:from>
    <xdr:ext cx="405111" cy="259045"/>
    <xdr:sp macro="" textlink="">
      <xdr:nvSpPr>
        <xdr:cNvPr id="359" name="n_1mainValue【認定こども園・幼稚園・保育所】&#10;有形固定資産減価償却率">
          <a:extLst>
            <a:ext uri="{FF2B5EF4-FFF2-40B4-BE49-F238E27FC236}">
              <a16:creationId xmlns:a16="http://schemas.microsoft.com/office/drawing/2014/main" id="{2E7517F0-D02E-4335-9C1C-5DA6A973893D}"/>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a:extLst>
            <a:ext uri="{FF2B5EF4-FFF2-40B4-BE49-F238E27FC236}">
              <a16:creationId xmlns:a16="http://schemas.microsoft.com/office/drawing/2014/main" id="{2CEBA210-38C5-41AB-B9A6-C70BDCFFF2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a:extLst>
            <a:ext uri="{FF2B5EF4-FFF2-40B4-BE49-F238E27FC236}">
              <a16:creationId xmlns:a16="http://schemas.microsoft.com/office/drawing/2014/main" id="{744BAAFD-6ECF-4B44-87FF-6398A867D0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a:extLst>
            <a:ext uri="{FF2B5EF4-FFF2-40B4-BE49-F238E27FC236}">
              <a16:creationId xmlns:a16="http://schemas.microsoft.com/office/drawing/2014/main" id="{0B938C2B-5850-46CE-BB51-153EDE8FF7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a:extLst>
            <a:ext uri="{FF2B5EF4-FFF2-40B4-BE49-F238E27FC236}">
              <a16:creationId xmlns:a16="http://schemas.microsoft.com/office/drawing/2014/main" id="{5C5B616E-02CA-42AB-9EDB-0829E0B809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a:extLst>
            <a:ext uri="{FF2B5EF4-FFF2-40B4-BE49-F238E27FC236}">
              <a16:creationId xmlns:a16="http://schemas.microsoft.com/office/drawing/2014/main" id="{27B0AF40-36B3-4C11-9FE8-E7E62DB9AA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a:extLst>
            <a:ext uri="{FF2B5EF4-FFF2-40B4-BE49-F238E27FC236}">
              <a16:creationId xmlns:a16="http://schemas.microsoft.com/office/drawing/2014/main" id="{6D5854D7-F7C9-468C-8D9C-09A3359B72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a:extLst>
            <a:ext uri="{FF2B5EF4-FFF2-40B4-BE49-F238E27FC236}">
              <a16:creationId xmlns:a16="http://schemas.microsoft.com/office/drawing/2014/main" id="{F5A9A5AD-CED7-4EB3-982E-E5F936929E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a:extLst>
            <a:ext uri="{FF2B5EF4-FFF2-40B4-BE49-F238E27FC236}">
              <a16:creationId xmlns:a16="http://schemas.microsoft.com/office/drawing/2014/main" id="{7ADF3FCE-B2D4-486E-87D1-D6033E2795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a:extLst>
            <a:ext uri="{FF2B5EF4-FFF2-40B4-BE49-F238E27FC236}">
              <a16:creationId xmlns:a16="http://schemas.microsoft.com/office/drawing/2014/main" id="{05727B8C-DA20-4108-AED7-18FDC8CD95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a:extLst>
            <a:ext uri="{FF2B5EF4-FFF2-40B4-BE49-F238E27FC236}">
              <a16:creationId xmlns:a16="http://schemas.microsoft.com/office/drawing/2014/main" id="{5E27AAF6-B75D-4275-9989-09741BC907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0" name="直線コネクタ 369">
          <a:extLst>
            <a:ext uri="{FF2B5EF4-FFF2-40B4-BE49-F238E27FC236}">
              <a16:creationId xmlns:a16="http://schemas.microsoft.com/office/drawing/2014/main" id="{1DB2AC91-82ED-4BBF-9503-BF20165A9EB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1" name="テキスト ボックス 370">
          <a:extLst>
            <a:ext uri="{FF2B5EF4-FFF2-40B4-BE49-F238E27FC236}">
              <a16:creationId xmlns:a16="http://schemas.microsoft.com/office/drawing/2014/main" id="{ACEFF1FC-79C0-4530-9791-48540DCCD5F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2" name="直線コネクタ 371">
          <a:extLst>
            <a:ext uri="{FF2B5EF4-FFF2-40B4-BE49-F238E27FC236}">
              <a16:creationId xmlns:a16="http://schemas.microsoft.com/office/drawing/2014/main" id="{62976DF9-97F0-4232-A402-AD989E23A7D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3" name="テキスト ボックス 372">
          <a:extLst>
            <a:ext uri="{FF2B5EF4-FFF2-40B4-BE49-F238E27FC236}">
              <a16:creationId xmlns:a16="http://schemas.microsoft.com/office/drawing/2014/main" id="{EB6B8A93-4524-44E0-B1EA-49FBC9684E2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4" name="直線コネクタ 373">
          <a:extLst>
            <a:ext uri="{FF2B5EF4-FFF2-40B4-BE49-F238E27FC236}">
              <a16:creationId xmlns:a16="http://schemas.microsoft.com/office/drawing/2014/main" id="{BC39895A-228F-4134-B946-3C5D83AA6FE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5" name="テキスト ボックス 374">
          <a:extLst>
            <a:ext uri="{FF2B5EF4-FFF2-40B4-BE49-F238E27FC236}">
              <a16:creationId xmlns:a16="http://schemas.microsoft.com/office/drawing/2014/main" id="{24881787-3FE1-4674-99EF-0420DC5D830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6" name="直線コネクタ 375">
          <a:extLst>
            <a:ext uri="{FF2B5EF4-FFF2-40B4-BE49-F238E27FC236}">
              <a16:creationId xmlns:a16="http://schemas.microsoft.com/office/drawing/2014/main" id="{0022F56C-79F9-4F47-BF9F-83FFB95D71F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7" name="テキスト ボックス 376">
          <a:extLst>
            <a:ext uri="{FF2B5EF4-FFF2-40B4-BE49-F238E27FC236}">
              <a16:creationId xmlns:a16="http://schemas.microsoft.com/office/drawing/2014/main" id="{A0E8BF62-B6CD-4932-A0F5-C6CDE9F5F33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8" name="直線コネクタ 377">
          <a:extLst>
            <a:ext uri="{FF2B5EF4-FFF2-40B4-BE49-F238E27FC236}">
              <a16:creationId xmlns:a16="http://schemas.microsoft.com/office/drawing/2014/main" id="{1A5A6A7E-4263-4328-B55B-2B7674C575C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9" name="テキスト ボックス 378">
          <a:extLst>
            <a:ext uri="{FF2B5EF4-FFF2-40B4-BE49-F238E27FC236}">
              <a16:creationId xmlns:a16="http://schemas.microsoft.com/office/drawing/2014/main" id="{BA263818-5326-43DB-8256-D4180EB99BB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0" name="直線コネクタ 379">
          <a:extLst>
            <a:ext uri="{FF2B5EF4-FFF2-40B4-BE49-F238E27FC236}">
              <a16:creationId xmlns:a16="http://schemas.microsoft.com/office/drawing/2014/main" id="{D09FA00E-6582-4B2A-ACDF-45E7F73BD7E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1" name="テキスト ボックス 380">
          <a:extLst>
            <a:ext uri="{FF2B5EF4-FFF2-40B4-BE49-F238E27FC236}">
              <a16:creationId xmlns:a16="http://schemas.microsoft.com/office/drawing/2014/main" id="{19B131BE-DAE4-495A-BA41-81157EF4483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a:extLst>
            <a:ext uri="{FF2B5EF4-FFF2-40B4-BE49-F238E27FC236}">
              <a16:creationId xmlns:a16="http://schemas.microsoft.com/office/drawing/2014/main" id="{391484D1-A01D-473C-9627-782D34D671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4A23D12C-6EDB-4B67-8826-6785D93CE8F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a:extLst>
            <a:ext uri="{FF2B5EF4-FFF2-40B4-BE49-F238E27FC236}">
              <a16:creationId xmlns:a16="http://schemas.microsoft.com/office/drawing/2014/main" id="{F433F386-E475-4AF4-840B-DBB7F417070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85" name="直線コネクタ 384">
          <a:extLst>
            <a:ext uri="{FF2B5EF4-FFF2-40B4-BE49-F238E27FC236}">
              <a16:creationId xmlns:a16="http://schemas.microsoft.com/office/drawing/2014/main" id="{71611462-CC22-4AB8-920E-5867E5C3A11E}"/>
            </a:ext>
          </a:extLst>
        </xdr:cNvPr>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86" name="【認定こども園・幼稚園・保育所】&#10;一人当たり面積最小値テキスト">
          <a:extLst>
            <a:ext uri="{FF2B5EF4-FFF2-40B4-BE49-F238E27FC236}">
              <a16:creationId xmlns:a16="http://schemas.microsoft.com/office/drawing/2014/main" id="{5B487F7A-8631-4AD6-8C61-41F19DACBA9C}"/>
            </a:ext>
          </a:extLst>
        </xdr:cNvPr>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87" name="直線コネクタ 386">
          <a:extLst>
            <a:ext uri="{FF2B5EF4-FFF2-40B4-BE49-F238E27FC236}">
              <a16:creationId xmlns:a16="http://schemas.microsoft.com/office/drawing/2014/main" id="{108E0189-2EA4-4229-AA37-ACCECC1F39AB}"/>
            </a:ext>
          </a:extLst>
        </xdr:cNvPr>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88" name="【認定こども園・幼稚園・保育所】&#10;一人当たり面積最大値テキスト">
          <a:extLst>
            <a:ext uri="{FF2B5EF4-FFF2-40B4-BE49-F238E27FC236}">
              <a16:creationId xmlns:a16="http://schemas.microsoft.com/office/drawing/2014/main" id="{B30DC1E3-1FE9-44BB-B97A-18E7FCFB01C0}"/>
            </a:ext>
          </a:extLst>
        </xdr:cNvPr>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89" name="直線コネクタ 388">
          <a:extLst>
            <a:ext uri="{FF2B5EF4-FFF2-40B4-BE49-F238E27FC236}">
              <a16:creationId xmlns:a16="http://schemas.microsoft.com/office/drawing/2014/main" id="{8A642DF8-1907-492E-AD52-957A73DCF18D}"/>
            </a:ext>
          </a:extLst>
        </xdr:cNvPr>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390" name="【認定こども園・幼稚園・保育所】&#10;一人当たり面積平均値テキスト">
          <a:extLst>
            <a:ext uri="{FF2B5EF4-FFF2-40B4-BE49-F238E27FC236}">
              <a16:creationId xmlns:a16="http://schemas.microsoft.com/office/drawing/2014/main" id="{60D9DF0D-0EFA-4F57-B9E0-8855F0101816}"/>
            </a:ext>
          </a:extLst>
        </xdr:cNvPr>
        <xdr:cNvSpPr txBox="1"/>
      </xdr:nvSpPr>
      <xdr:spPr>
        <a:xfrm>
          <a:off x="22199600" y="672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91" name="フローチャート: 判断 390">
          <a:extLst>
            <a:ext uri="{FF2B5EF4-FFF2-40B4-BE49-F238E27FC236}">
              <a16:creationId xmlns:a16="http://schemas.microsoft.com/office/drawing/2014/main" id="{3C559D6B-844A-41CE-A668-5D91804404BC}"/>
            </a:ext>
          </a:extLst>
        </xdr:cNvPr>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92" name="フローチャート: 判断 391">
          <a:extLst>
            <a:ext uri="{FF2B5EF4-FFF2-40B4-BE49-F238E27FC236}">
              <a16:creationId xmlns:a16="http://schemas.microsoft.com/office/drawing/2014/main" id="{F374D929-A152-4A16-9CBF-0BBE74B829CA}"/>
            </a:ext>
          </a:extLst>
        </xdr:cNvPr>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93" name="フローチャート: 判断 392">
          <a:extLst>
            <a:ext uri="{FF2B5EF4-FFF2-40B4-BE49-F238E27FC236}">
              <a16:creationId xmlns:a16="http://schemas.microsoft.com/office/drawing/2014/main" id="{B87CABD9-8E89-489E-B85F-70817B70BA10}"/>
            </a:ext>
          </a:extLst>
        </xdr:cNvPr>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8EB65F5-DCC1-4D69-8D39-0E2B564369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801C2708-5E05-4D05-A6C1-68FA70760A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AC6F2E9E-951B-45FC-968B-EA9BF66B3E0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C8C96148-44E5-48EC-9567-0B9786EDAF9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33729006-843A-4AE2-80D6-7D77B6B57D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114663</xdr:rowOff>
    </xdr:from>
    <xdr:to>
      <xdr:col>116</xdr:col>
      <xdr:colOff>114300</xdr:colOff>
      <xdr:row>41</xdr:row>
      <xdr:rowOff>44813</xdr:rowOff>
    </xdr:to>
    <xdr:sp macro="" textlink="">
      <xdr:nvSpPr>
        <xdr:cNvPr id="399" name="楕円 398">
          <a:extLst>
            <a:ext uri="{FF2B5EF4-FFF2-40B4-BE49-F238E27FC236}">
              <a16:creationId xmlns:a16="http://schemas.microsoft.com/office/drawing/2014/main" id="{AF13C44B-B7AD-480B-AD5F-3A3F0F04E69F}"/>
            </a:ext>
          </a:extLst>
        </xdr:cNvPr>
        <xdr:cNvSpPr/>
      </xdr:nvSpPr>
      <xdr:spPr>
        <a:xfrm>
          <a:off x="22110700" y="69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93090</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3C5685E8-8597-4239-8F09-234ABC00FD45}"/>
            </a:ext>
          </a:extLst>
        </xdr:cNvPr>
        <xdr:cNvSpPr txBox="1"/>
      </xdr:nvSpPr>
      <xdr:spPr>
        <a:xfrm>
          <a:off x="22199600" y="69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117928</xdr:rowOff>
    </xdr:from>
    <xdr:to>
      <xdr:col>112</xdr:col>
      <xdr:colOff>38100</xdr:colOff>
      <xdr:row>41</xdr:row>
      <xdr:rowOff>48078</xdr:rowOff>
    </xdr:to>
    <xdr:sp macro="" textlink="">
      <xdr:nvSpPr>
        <xdr:cNvPr id="401" name="楕円 400">
          <a:extLst>
            <a:ext uri="{FF2B5EF4-FFF2-40B4-BE49-F238E27FC236}">
              <a16:creationId xmlns:a16="http://schemas.microsoft.com/office/drawing/2014/main" id="{F9FDFE1D-8489-4299-BFAD-30B23B02F3F1}"/>
            </a:ext>
          </a:extLst>
        </xdr:cNvPr>
        <xdr:cNvSpPr/>
      </xdr:nvSpPr>
      <xdr:spPr>
        <a:xfrm>
          <a:off x="21272500" y="69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165463</xdr:rowOff>
    </xdr:from>
    <xdr:to>
      <xdr:col>116</xdr:col>
      <xdr:colOff>63500</xdr:colOff>
      <xdr:row>40</xdr:row>
      <xdr:rowOff>168728</xdr:rowOff>
    </xdr:to>
    <xdr:cxnSp macro="">
      <xdr:nvCxnSpPr>
        <xdr:cNvPr id="402" name="直線コネクタ 401">
          <a:extLst>
            <a:ext uri="{FF2B5EF4-FFF2-40B4-BE49-F238E27FC236}">
              <a16:creationId xmlns:a16="http://schemas.microsoft.com/office/drawing/2014/main" id="{FA890BA1-06F9-4946-B404-3ABA565C5121}"/>
            </a:ext>
          </a:extLst>
        </xdr:cNvPr>
        <xdr:cNvCxnSpPr/>
      </xdr:nvCxnSpPr>
      <xdr:spPr>
        <a:xfrm flipV="1">
          <a:off x="21323300" y="70234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7DF0A4A2-F184-4481-96B5-3E90AE5D6F21}"/>
            </a:ext>
          </a:extLst>
        </xdr:cNvPr>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757885BF-2ECD-4FF9-9CCD-5EA647110E6B}"/>
            </a:ext>
          </a:extLst>
        </xdr:cNvPr>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39205</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F1E72043-5CF5-4942-970B-F9A9FAA0C2BF}"/>
            </a:ext>
          </a:extLst>
        </xdr:cNvPr>
        <xdr:cNvSpPr txBox="1"/>
      </xdr:nvSpPr>
      <xdr:spPr>
        <a:xfrm>
          <a:off x="21075727"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33C2DD53-FAAD-4707-9CAE-E43CE930FC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ADD8EBD9-EF2E-44C9-B3D8-4C5E9C607A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38EFCFA1-63EF-4939-ADB9-903BEB7D2C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79869CC6-D760-4016-B908-7D712E73B1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EFF21583-1B68-4623-A5D9-D1F81905CB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522B9C42-4442-453F-8706-7CC43CA6EA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1947D502-42D3-40BD-B1D9-EF837216BD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E703F97E-19CC-4370-AACD-621D5A8809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79A82DCD-1799-4A99-9506-B40C1A2597E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DC2B7CC5-6ADD-494C-A2CF-A44957E7F9E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a:extLst>
            <a:ext uri="{FF2B5EF4-FFF2-40B4-BE49-F238E27FC236}">
              <a16:creationId xmlns:a16="http://schemas.microsoft.com/office/drawing/2014/main" id="{1083C403-8BB6-4F72-8112-9D7162EB8ED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7" name="テキスト ボックス 416">
          <a:extLst>
            <a:ext uri="{FF2B5EF4-FFF2-40B4-BE49-F238E27FC236}">
              <a16:creationId xmlns:a16="http://schemas.microsoft.com/office/drawing/2014/main" id="{004CD4C1-5582-4280-8FD2-D0251F8AC544}"/>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a:extLst>
            <a:ext uri="{FF2B5EF4-FFF2-40B4-BE49-F238E27FC236}">
              <a16:creationId xmlns:a16="http://schemas.microsoft.com/office/drawing/2014/main" id="{D81CEC95-CB91-43E1-BED1-7435FB5D3D8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a:extLst>
            <a:ext uri="{FF2B5EF4-FFF2-40B4-BE49-F238E27FC236}">
              <a16:creationId xmlns:a16="http://schemas.microsoft.com/office/drawing/2014/main" id="{6D517291-009C-461F-9BA1-2AC75E8AB8A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a:extLst>
            <a:ext uri="{FF2B5EF4-FFF2-40B4-BE49-F238E27FC236}">
              <a16:creationId xmlns:a16="http://schemas.microsoft.com/office/drawing/2014/main" id="{FBD8FE9D-66C7-41E1-8229-7E74AA26A7D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a:extLst>
            <a:ext uri="{FF2B5EF4-FFF2-40B4-BE49-F238E27FC236}">
              <a16:creationId xmlns:a16="http://schemas.microsoft.com/office/drawing/2014/main" id="{68C8E638-772E-404E-A49B-C9DE51DCBFF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a:extLst>
            <a:ext uri="{FF2B5EF4-FFF2-40B4-BE49-F238E27FC236}">
              <a16:creationId xmlns:a16="http://schemas.microsoft.com/office/drawing/2014/main" id="{8680FDA6-597A-4641-ADDF-ED813D28902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a:extLst>
            <a:ext uri="{FF2B5EF4-FFF2-40B4-BE49-F238E27FC236}">
              <a16:creationId xmlns:a16="http://schemas.microsoft.com/office/drawing/2014/main" id="{C22959BE-57B9-4629-91E0-E27838F9B5C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a:extLst>
            <a:ext uri="{FF2B5EF4-FFF2-40B4-BE49-F238E27FC236}">
              <a16:creationId xmlns:a16="http://schemas.microsoft.com/office/drawing/2014/main" id="{ECB04E1F-8353-40D2-B5F2-7CEFBBFFB1F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a:extLst>
            <a:ext uri="{FF2B5EF4-FFF2-40B4-BE49-F238E27FC236}">
              <a16:creationId xmlns:a16="http://schemas.microsoft.com/office/drawing/2014/main" id="{C9BEFDB5-8025-4BB2-BB01-88AA37241CD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a:extLst>
            <a:ext uri="{FF2B5EF4-FFF2-40B4-BE49-F238E27FC236}">
              <a16:creationId xmlns:a16="http://schemas.microsoft.com/office/drawing/2014/main" id="{AD2C7C24-2C0D-47C5-AE79-4312076D966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7" name="テキスト ボックス 426">
          <a:extLst>
            <a:ext uri="{FF2B5EF4-FFF2-40B4-BE49-F238E27FC236}">
              <a16:creationId xmlns:a16="http://schemas.microsoft.com/office/drawing/2014/main" id="{7EC0D4F3-55CB-4558-A27E-F36794E925A6}"/>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0FE9B854-9633-4902-B393-D8A49E8A83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a:extLst>
            <a:ext uri="{FF2B5EF4-FFF2-40B4-BE49-F238E27FC236}">
              <a16:creationId xmlns:a16="http://schemas.microsoft.com/office/drawing/2014/main" id="{67E5A3C7-DC9C-4152-A593-FCCE976E7C0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BB4427FF-C1FF-4B9C-B76E-842B09F04DB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31" name="直線コネクタ 430">
          <a:extLst>
            <a:ext uri="{FF2B5EF4-FFF2-40B4-BE49-F238E27FC236}">
              <a16:creationId xmlns:a16="http://schemas.microsoft.com/office/drawing/2014/main" id="{EAC3C996-A93A-43ED-8BAB-E981441DFD75}"/>
            </a:ext>
          </a:extLst>
        </xdr:cNvPr>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32" name="【学校施設】&#10;有形固定資産減価償却率最小値テキスト">
          <a:extLst>
            <a:ext uri="{FF2B5EF4-FFF2-40B4-BE49-F238E27FC236}">
              <a16:creationId xmlns:a16="http://schemas.microsoft.com/office/drawing/2014/main" id="{F62775B1-5AE2-4FD5-ABC3-BF5DB24C7148}"/>
            </a:ext>
          </a:extLst>
        </xdr:cNvPr>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33" name="直線コネクタ 432">
          <a:extLst>
            <a:ext uri="{FF2B5EF4-FFF2-40B4-BE49-F238E27FC236}">
              <a16:creationId xmlns:a16="http://schemas.microsoft.com/office/drawing/2014/main" id="{E327E748-F85A-4149-A3EA-9E8E4C7B1D36}"/>
            </a:ext>
          </a:extLst>
        </xdr:cNvPr>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5CD76B9C-0A46-4576-BF70-C2892BA571D2}"/>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35" name="直線コネクタ 434">
          <a:extLst>
            <a:ext uri="{FF2B5EF4-FFF2-40B4-BE49-F238E27FC236}">
              <a16:creationId xmlns:a16="http://schemas.microsoft.com/office/drawing/2014/main" id="{BF3E3E45-F70D-4D3B-B967-1F52BB352856}"/>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79846</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3ECA6B2E-96F2-4759-A4A0-0A9DE4215368}"/>
            </a:ext>
          </a:extLst>
        </xdr:cNvPr>
        <xdr:cNvSpPr txBox="1"/>
      </xdr:nvSpPr>
      <xdr:spPr>
        <a:xfrm>
          <a:off x="16357600" y="1002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37" name="フローチャート: 判断 436">
          <a:extLst>
            <a:ext uri="{FF2B5EF4-FFF2-40B4-BE49-F238E27FC236}">
              <a16:creationId xmlns:a16="http://schemas.microsoft.com/office/drawing/2014/main" id="{C8BE2227-0675-433E-8299-E8AC4C8BA198}"/>
            </a:ext>
          </a:extLst>
        </xdr:cNvPr>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38" name="フローチャート: 判断 437">
          <a:extLst>
            <a:ext uri="{FF2B5EF4-FFF2-40B4-BE49-F238E27FC236}">
              <a16:creationId xmlns:a16="http://schemas.microsoft.com/office/drawing/2014/main" id="{55F13E8A-65C3-4052-967D-8E5CCCA66583}"/>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39" name="フローチャート: 判断 438">
          <a:extLst>
            <a:ext uri="{FF2B5EF4-FFF2-40B4-BE49-F238E27FC236}">
              <a16:creationId xmlns:a16="http://schemas.microsoft.com/office/drawing/2014/main" id="{1EA1E1B1-9DB1-4F7A-ACE1-55157016B10D}"/>
            </a:ext>
          </a:extLst>
        </xdr:cNvPr>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10B35002-964E-4523-B81E-7E78C692CE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5C8DC355-5F4A-4FD4-BCF1-35732C1C825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2F127F3-A842-4176-B57D-3CE97810DC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5432025F-E2ED-422D-B6AD-5C6B8C61B7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C0E4BC38-0402-401C-8D60-FDC8BA458D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445" name="楕円 444">
          <a:extLst>
            <a:ext uri="{FF2B5EF4-FFF2-40B4-BE49-F238E27FC236}">
              <a16:creationId xmlns:a16="http://schemas.microsoft.com/office/drawing/2014/main" id="{3A6E1AB5-3673-4B56-9AFF-248D23DBF109}"/>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76DDC146-98F3-46E6-BEA9-9C35DBF33242}"/>
            </a:ext>
          </a:extLst>
        </xdr:cNvPr>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146776</xdr:rowOff>
    </xdr:from>
    <xdr:to>
      <xdr:col>81</xdr:col>
      <xdr:colOff>101600</xdr:colOff>
      <xdr:row>61</xdr:row>
      <xdr:rowOff>76926</xdr:rowOff>
    </xdr:to>
    <xdr:sp macro="" textlink="">
      <xdr:nvSpPr>
        <xdr:cNvPr id="447" name="楕円 446">
          <a:extLst>
            <a:ext uri="{FF2B5EF4-FFF2-40B4-BE49-F238E27FC236}">
              <a16:creationId xmlns:a16="http://schemas.microsoft.com/office/drawing/2014/main" id="{3BC757F6-2568-4D8F-B78C-F80BF7A87F63}"/>
            </a:ext>
          </a:extLst>
        </xdr:cNvPr>
        <xdr:cNvSpPr/>
      </xdr:nvSpPr>
      <xdr:spPr>
        <a:xfrm>
          <a:off x="15430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26126</xdr:rowOff>
    </xdr:to>
    <xdr:cxnSp macro="">
      <xdr:nvCxnSpPr>
        <xdr:cNvPr id="448" name="直線コネクタ 447">
          <a:extLst>
            <a:ext uri="{FF2B5EF4-FFF2-40B4-BE49-F238E27FC236}">
              <a16:creationId xmlns:a16="http://schemas.microsoft.com/office/drawing/2014/main" id="{4A90940A-5635-4B2C-AC3A-FE7E1E47329B}"/>
            </a:ext>
          </a:extLst>
        </xdr:cNvPr>
        <xdr:cNvCxnSpPr/>
      </xdr:nvCxnSpPr>
      <xdr:spPr>
        <a:xfrm flipV="1">
          <a:off x="15481300" y="1045028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449" name="n_1aveValue【学校施設】&#10;有形固定資産減価償却率">
          <a:extLst>
            <a:ext uri="{FF2B5EF4-FFF2-40B4-BE49-F238E27FC236}">
              <a16:creationId xmlns:a16="http://schemas.microsoft.com/office/drawing/2014/main" id="{81FF13CB-1EC4-42A1-8809-B5D2E48C55FE}"/>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450" name="n_2aveValue【学校施設】&#10;有形固定資産減価償却率">
          <a:extLst>
            <a:ext uri="{FF2B5EF4-FFF2-40B4-BE49-F238E27FC236}">
              <a16:creationId xmlns:a16="http://schemas.microsoft.com/office/drawing/2014/main" id="{31B0AE20-5AC7-4462-8345-419D284FF54F}"/>
            </a:ext>
          </a:extLst>
        </xdr:cNvPr>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68053</xdr:rowOff>
    </xdr:from>
    <xdr:ext cx="405111" cy="259045"/>
    <xdr:sp macro="" textlink="">
      <xdr:nvSpPr>
        <xdr:cNvPr id="451" name="n_1mainValue【学校施設】&#10;有形固定資産減価償却率">
          <a:extLst>
            <a:ext uri="{FF2B5EF4-FFF2-40B4-BE49-F238E27FC236}">
              <a16:creationId xmlns:a16="http://schemas.microsoft.com/office/drawing/2014/main" id="{ACF589F8-0E12-4FDC-927D-BE121521F907}"/>
            </a:ext>
          </a:extLst>
        </xdr:cNvPr>
        <xdr:cNvSpPr txBox="1"/>
      </xdr:nvSpPr>
      <xdr:spPr>
        <a:xfrm>
          <a:off x="15266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a:extLst>
            <a:ext uri="{FF2B5EF4-FFF2-40B4-BE49-F238E27FC236}">
              <a16:creationId xmlns:a16="http://schemas.microsoft.com/office/drawing/2014/main" id="{5AAD4BED-E1C0-4F97-8AB3-6F623DEDAC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a:extLst>
            <a:ext uri="{FF2B5EF4-FFF2-40B4-BE49-F238E27FC236}">
              <a16:creationId xmlns:a16="http://schemas.microsoft.com/office/drawing/2014/main" id="{D1CAB0A0-81A5-4EB5-9EE4-37A81A20707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a:extLst>
            <a:ext uri="{FF2B5EF4-FFF2-40B4-BE49-F238E27FC236}">
              <a16:creationId xmlns:a16="http://schemas.microsoft.com/office/drawing/2014/main" id="{77F05873-4136-4A9D-8FA5-1C0A2BAF66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a:extLst>
            <a:ext uri="{FF2B5EF4-FFF2-40B4-BE49-F238E27FC236}">
              <a16:creationId xmlns:a16="http://schemas.microsoft.com/office/drawing/2014/main" id="{6CCE4520-9A35-446D-8149-C091936880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a:extLst>
            <a:ext uri="{FF2B5EF4-FFF2-40B4-BE49-F238E27FC236}">
              <a16:creationId xmlns:a16="http://schemas.microsoft.com/office/drawing/2014/main" id="{ECC054A2-39FE-4F5A-8505-5913E65554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a:extLst>
            <a:ext uri="{FF2B5EF4-FFF2-40B4-BE49-F238E27FC236}">
              <a16:creationId xmlns:a16="http://schemas.microsoft.com/office/drawing/2014/main" id="{3F922109-8AF1-4EB7-AF75-98A92AA4E4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a:extLst>
            <a:ext uri="{FF2B5EF4-FFF2-40B4-BE49-F238E27FC236}">
              <a16:creationId xmlns:a16="http://schemas.microsoft.com/office/drawing/2014/main" id="{88FAB192-FDEC-40BB-ACEC-73C3FF3EDB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a:extLst>
            <a:ext uri="{FF2B5EF4-FFF2-40B4-BE49-F238E27FC236}">
              <a16:creationId xmlns:a16="http://schemas.microsoft.com/office/drawing/2014/main" id="{428D3E5B-7578-474A-B5A5-23C272CAE06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a:extLst>
            <a:ext uri="{FF2B5EF4-FFF2-40B4-BE49-F238E27FC236}">
              <a16:creationId xmlns:a16="http://schemas.microsoft.com/office/drawing/2014/main" id="{73C933F0-C61C-4C85-9E78-3D186F7342C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a:extLst>
            <a:ext uri="{FF2B5EF4-FFF2-40B4-BE49-F238E27FC236}">
              <a16:creationId xmlns:a16="http://schemas.microsoft.com/office/drawing/2014/main" id="{7E14D506-06A5-45A9-AF3C-555FEEF340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2" name="直線コネクタ 461">
          <a:extLst>
            <a:ext uri="{FF2B5EF4-FFF2-40B4-BE49-F238E27FC236}">
              <a16:creationId xmlns:a16="http://schemas.microsoft.com/office/drawing/2014/main" id="{248705CA-9521-4444-B51C-7A6D8F2BBDD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3" name="テキスト ボックス 462">
          <a:extLst>
            <a:ext uri="{FF2B5EF4-FFF2-40B4-BE49-F238E27FC236}">
              <a16:creationId xmlns:a16="http://schemas.microsoft.com/office/drawing/2014/main" id="{9BF70A01-B249-4EFE-999C-D03EEB96156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4" name="直線コネクタ 463">
          <a:extLst>
            <a:ext uri="{FF2B5EF4-FFF2-40B4-BE49-F238E27FC236}">
              <a16:creationId xmlns:a16="http://schemas.microsoft.com/office/drawing/2014/main" id="{DBE396F4-5D47-40A6-BB97-0A76157E551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5" name="テキスト ボックス 464">
          <a:extLst>
            <a:ext uri="{FF2B5EF4-FFF2-40B4-BE49-F238E27FC236}">
              <a16:creationId xmlns:a16="http://schemas.microsoft.com/office/drawing/2014/main" id="{5FB539DA-DEFC-41AF-8633-90E8C3ECDB9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6" name="直線コネクタ 465">
          <a:extLst>
            <a:ext uri="{FF2B5EF4-FFF2-40B4-BE49-F238E27FC236}">
              <a16:creationId xmlns:a16="http://schemas.microsoft.com/office/drawing/2014/main" id="{12076BE0-4940-4745-896A-F3BB1EADBC7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7" name="テキスト ボックス 466">
          <a:extLst>
            <a:ext uri="{FF2B5EF4-FFF2-40B4-BE49-F238E27FC236}">
              <a16:creationId xmlns:a16="http://schemas.microsoft.com/office/drawing/2014/main" id="{8178B669-4E0B-4FEA-B035-8DCAA57B32F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8" name="直線コネクタ 467">
          <a:extLst>
            <a:ext uri="{FF2B5EF4-FFF2-40B4-BE49-F238E27FC236}">
              <a16:creationId xmlns:a16="http://schemas.microsoft.com/office/drawing/2014/main" id="{E76AE73C-C848-4DBF-A7BB-8B26579D422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9" name="テキスト ボックス 468">
          <a:extLst>
            <a:ext uri="{FF2B5EF4-FFF2-40B4-BE49-F238E27FC236}">
              <a16:creationId xmlns:a16="http://schemas.microsoft.com/office/drawing/2014/main" id="{0D109026-5EC8-4B6F-94DC-FC4089BB49D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0" name="直線コネクタ 469">
          <a:extLst>
            <a:ext uri="{FF2B5EF4-FFF2-40B4-BE49-F238E27FC236}">
              <a16:creationId xmlns:a16="http://schemas.microsoft.com/office/drawing/2014/main" id="{1B79BA03-9954-447E-B46D-936B59748D4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1" name="テキスト ボックス 470">
          <a:extLst>
            <a:ext uri="{FF2B5EF4-FFF2-40B4-BE49-F238E27FC236}">
              <a16:creationId xmlns:a16="http://schemas.microsoft.com/office/drawing/2014/main" id="{7BAA4626-2C4E-4716-8336-82CD12DD3BF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2" name="直線コネクタ 471">
          <a:extLst>
            <a:ext uri="{FF2B5EF4-FFF2-40B4-BE49-F238E27FC236}">
              <a16:creationId xmlns:a16="http://schemas.microsoft.com/office/drawing/2014/main" id="{8BD71C21-2612-416D-B3E3-24816FFAEEB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3" name="テキスト ボックス 472">
          <a:extLst>
            <a:ext uri="{FF2B5EF4-FFF2-40B4-BE49-F238E27FC236}">
              <a16:creationId xmlns:a16="http://schemas.microsoft.com/office/drawing/2014/main" id="{7B863A5A-4972-4198-8624-329E29170823}"/>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a:extLst>
            <a:ext uri="{FF2B5EF4-FFF2-40B4-BE49-F238E27FC236}">
              <a16:creationId xmlns:a16="http://schemas.microsoft.com/office/drawing/2014/main" id="{CA8DFBD8-FC88-4B1E-A3B9-02116AF8C74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5" name="テキスト ボックス 474">
          <a:extLst>
            <a:ext uri="{FF2B5EF4-FFF2-40B4-BE49-F238E27FC236}">
              <a16:creationId xmlns:a16="http://schemas.microsoft.com/office/drawing/2014/main" id="{C4651CCA-E0FF-4745-99E9-7FE2E0490A6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学校施設】&#10;一人当たり面積グラフ枠">
          <a:extLst>
            <a:ext uri="{FF2B5EF4-FFF2-40B4-BE49-F238E27FC236}">
              <a16:creationId xmlns:a16="http://schemas.microsoft.com/office/drawing/2014/main" id="{EBE59924-0128-417A-B5EB-6DD073932BD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77" name="直線コネクタ 476">
          <a:extLst>
            <a:ext uri="{FF2B5EF4-FFF2-40B4-BE49-F238E27FC236}">
              <a16:creationId xmlns:a16="http://schemas.microsoft.com/office/drawing/2014/main" id="{5682D40F-57C8-4FE9-B14F-C9170D69A3C1}"/>
            </a:ext>
          </a:extLst>
        </xdr:cNvPr>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78" name="【学校施設】&#10;一人当たり面積最小値テキスト">
          <a:extLst>
            <a:ext uri="{FF2B5EF4-FFF2-40B4-BE49-F238E27FC236}">
              <a16:creationId xmlns:a16="http://schemas.microsoft.com/office/drawing/2014/main" id="{EAE4FEBD-FEBD-4333-A38C-180782ADB1B0}"/>
            </a:ext>
          </a:extLst>
        </xdr:cNvPr>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79" name="直線コネクタ 478">
          <a:extLst>
            <a:ext uri="{FF2B5EF4-FFF2-40B4-BE49-F238E27FC236}">
              <a16:creationId xmlns:a16="http://schemas.microsoft.com/office/drawing/2014/main" id="{B6BA7C82-DC9F-4596-A68B-59E493BE7A05}"/>
            </a:ext>
          </a:extLst>
        </xdr:cNvPr>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80" name="【学校施設】&#10;一人当たり面積最大値テキスト">
          <a:extLst>
            <a:ext uri="{FF2B5EF4-FFF2-40B4-BE49-F238E27FC236}">
              <a16:creationId xmlns:a16="http://schemas.microsoft.com/office/drawing/2014/main" id="{00A25D03-34F1-4F3B-8CE2-0BBACC4F9B11}"/>
            </a:ext>
          </a:extLst>
        </xdr:cNvPr>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81" name="直線コネクタ 480">
          <a:extLst>
            <a:ext uri="{FF2B5EF4-FFF2-40B4-BE49-F238E27FC236}">
              <a16:creationId xmlns:a16="http://schemas.microsoft.com/office/drawing/2014/main" id="{C6529DD0-305A-4E41-BD83-D68A5544415F}"/>
            </a:ext>
          </a:extLst>
        </xdr:cNvPr>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85234</xdr:rowOff>
    </xdr:from>
    <xdr:ext cx="469744" cy="259045"/>
    <xdr:sp macro="" textlink="">
      <xdr:nvSpPr>
        <xdr:cNvPr id="482" name="【学校施設】&#10;一人当たり面積平均値テキスト">
          <a:extLst>
            <a:ext uri="{FF2B5EF4-FFF2-40B4-BE49-F238E27FC236}">
              <a16:creationId xmlns:a16="http://schemas.microsoft.com/office/drawing/2014/main" id="{21240BBB-8BD9-448F-8BEA-1091825FB386}"/>
            </a:ext>
          </a:extLst>
        </xdr:cNvPr>
        <xdr:cNvSpPr txBox="1"/>
      </xdr:nvSpPr>
      <xdr:spPr>
        <a:xfrm>
          <a:off x="22199600" y="1054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83" name="フローチャート: 判断 482">
          <a:extLst>
            <a:ext uri="{FF2B5EF4-FFF2-40B4-BE49-F238E27FC236}">
              <a16:creationId xmlns:a16="http://schemas.microsoft.com/office/drawing/2014/main" id="{C24F422F-5A21-4B57-8F8B-2A3B36103297}"/>
            </a:ext>
          </a:extLst>
        </xdr:cNvPr>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84" name="フローチャート: 判断 483">
          <a:extLst>
            <a:ext uri="{FF2B5EF4-FFF2-40B4-BE49-F238E27FC236}">
              <a16:creationId xmlns:a16="http://schemas.microsoft.com/office/drawing/2014/main" id="{6A01BF30-AF74-4ACC-94BD-2D9BEA5A26FF}"/>
            </a:ext>
          </a:extLst>
        </xdr:cNvPr>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85" name="フローチャート: 判断 484">
          <a:extLst>
            <a:ext uri="{FF2B5EF4-FFF2-40B4-BE49-F238E27FC236}">
              <a16:creationId xmlns:a16="http://schemas.microsoft.com/office/drawing/2014/main" id="{0CA982EA-5DAE-48EB-B070-B9F57F73FF5E}"/>
            </a:ext>
          </a:extLst>
        </xdr:cNvPr>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70DE528F-9C25-4A1A-966D-AE60EE574A0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E0130FCD-DB1C-4B87-8AD9-B95B821D758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7D8FE487-116D-408D-88BF-A908033E6D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B193A4B2-C4CA-4822-BE43-72BD184626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ABAC8BD5-484F-4130-8EF7-D5BD99ABBA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99913</xdr:rowOff>
    </xdr:from>
    <xdr:to>
      <xdr:col>116</xdr:col>
      <xdr:colOff>114300</xdr:colOff>
      <xdr:row>63</xdr:row>
      <xdr:rowOff>30063</xdr:rowOff>
    </xdr:to>
    <xdr:sp macro="" textlink="">
      <xdr:nvSpPr>
        <xdr:cNvPr id="491" name="楕円 490">
          <a:extLst>
            <a:ext uri="{FF2B5EF4-FFF2-40B4-BE49-F238E27FC236}">
              <a16:creationId xmlns:a16="http://schemas.microsoft.com/office/drawing/2014/main" id="{3DF89B98-5100-4C54-BCD9-AA7A10C42E58}"/>
            </a:ext>
          </a:extLst>
        </xdr:cNvPr>
        <xdr:cNvSpPr/>
      </xdr:nvSpPr>
      <xdr:spPr>
        <a:xfrm>
          <a:off x="22110700" y="107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78340</xdr:rowOff>
    </xdr:from>
    <xdr:ext cx="469744" cy="259045"/>
    <xdr:sp macro="" textlink="">
      <xdr:nvSpPr>
        <xdr:cNvPr id="492" name="【学校施設】&#10;一人当たり面積該当値テキスト">
          <a:extLst>
            <a:ext uri="{FF2B5EF4-FFF2-40B4-BE49-F238E27FC236}">
              <a16:creationId xmlns:a16="http://schemas.microsoft.com/office/drawing/2014/main" id="{1F52A59A-B914-4913-AB4F-ECD6D10C2677}"/>
            </a:ext>
          </a:extLst>
        </xdr:cNvPr>
        <xdr:cNvSpPr txBox="1"/>
      </xdr:nvSpPr>
      <xdr:spPr>
        <a:xfrm>
          <a:off x="22199600" y="1070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104322</xdr:rowOff>
    </xdr:from>
    <xdr:to>
      <xdr:col>112</xdr:col>
      <xdr:colOff>38100</xdr:colOff>
      <xdr:row>63</xdr:row>
      <xdr:rowOff>34472</xdr:rowOff>
    </xdr:to>
    <xdr:sp macro="" textlink="">
      <xdr:nvSpPr>
        <xdr:cNvPr id="493" name="楕円 492">
          <a:extLst>
            <a:ext uri="{FF2B5EF4-FFF2-40B4-BE49-F238E27FC236}">
              <a16:creationId xmlns:a16="http://schemas.microsoft.com/office/drawing/2014/main" id="{4CC36161-4A98-464F-B77A-9F432C5BBF0F}"/>
            </a:ext>
          </a:extLst>
        </xdr:cNvPr>
        <xdr:cNvSpPr/>
      </xdr:nvSpPr>
      <xdr:spPr>
        <a:xfrm>
          <a:off x="21272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150713</xdr:rowOff>
    </xdr:from>
    <xdr:to>
      <xdr:col>116</xdr:col>
      <xdr:colOff>63500</xdr:colOff>
      <xdr:row>62</xdr:row>
      <xdr:rowOff>155122</xdr:rowOff>
    </xdr:to>
    <xdr:cxnSp macro="">
      <xdr:nvCxnSpPr>
        <xdr:cNvPr id="494" name="直線コネクタ 493">
          <a:extLst>
            <a:ext uri="{FF2B5EF4-FFF2-40B4-BE49-F238E27FC236}">
              <a16:creationId xmlns:a16="http://schemas.microsoft.com/office/drawing/2014/main" id="{DB8F7DDC-190A-4FEC-911E-5DEA12F31F13}"/>
            </a:ext>
          </a:extLst>
        </xdr:cNvPr>
        <xdr:cNvCxnSpPr/>
      </xdr:nvCxnSpPr>
      <xdr:spPr>
        <a:xfrm flipV="1">
          <a:off x="21323300" y="10780613"/>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495" name="n_1aveValue【学校施設】&#10;一人当たり面積">
          <a:extLst>
            <a:ext uri="{FF2B5EF4-FFF2-40B4-BE49-F238E27FC236}">
              <a16:creationId xmlns:a16="http://schemas.microsoft.com/office/drawing/2014/main" id="{CF6CC715-182B-49A3-BBBB-06339B96D081}"/>
            </a:ext>
          </a:extLst>
        </xdr:cNvPr>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496" name="n_2aveValue【学校施設】&#10;一人当たり面積">
          <a:extLst>
            <a:ext uri="{FF2B5EF4-FFF2-40B4-BE49-F238E27FC236}">
              <a16:creationId xmlns:a16="http://schemas.microsoft.com/office/drawing/2014/main" id="{A28EF206-D198-4088-86DD-033B4500FE81}"/>
            </a:ext>
          </a:extLst>
        </xdr:cNvPr>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25599</xdr:rowOff>
    </xdr:from>
    <xdr:ext cx="469744" cy="259045"/>
    <xdr:sp macro="" textlink="">
      <xdr:nvSpPr>
        <xdr:cNvPr id="497" name="n_1mainValue【学校施設】&#10;一人当たり面積">
          <a:extLst>
            <a:ext uri="{FF2B5EF4-FFF2-40B4-BE49-F238E27FC236}">
              <a16:creationId xmlns:a16="http://schemas.microsoft.com/office/drawing/2014/main" id="{9716369C-7A83-4372-B6A3-454F8AF8F740}"/>
            </a:ext>
          </a:extLst>
        </xdr:cNvPr>
        <xdr:cNvSpPr txBox="1"/>
      </xdr:nvSpPr>
      <xdr:spPr>
        <a:xfrm>
          <a:off x="21075727" y="1082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a:extLst>
            <a:ext uri="{FF2B5EF4-FFF2-40B4-BE49-F238E27FC236}">
              <a16:creationId xmlns:a16="http://schemas.microsoft.com/office/drawing/2014/main" id="{A443C730-66A8-4BDC-8C35-B9EB358381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a:extLst>
            <a:ext uri="{FF2B5EF4-FFF2-40B4-BE49-F238E27FC236}">
              <a16:creationId xmlns:a16="http://schemas.microsoft.com/office/drawing/2014/main" id="{94B140ED-AD5A-4E19-908C-55597FC5F1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a:extLst>
            <a:ext uri="{FF2B5EF4-FFF2-40B4-BE49-F238E27FC236}">
              <a16:creationId xmlns:a16="http://schemas.microsoft.com/office/drawing/2014/main" id="{53A8AF16-57FF-4312-80C0-B0D618FCD2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a:extLst>
            <a:ext uri="{FF2B5EF4-FFF2-40B4-BE49-F238E27FC236}">
              <a16:creationId xmlns:a16="http://schemas.microsoft.com/office/drawing/2014/main" id="{4AF5B59C-E064-4397-91EB-5326052C52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a:extLst>
            <a:ext uri="{FF2B5EF4-FFF2-40B4-BE49-F238E27FC236}">
              <a16:creationId xmlns:a16="http://schemas.microsoft.com/office/drawing/2014/main" id="{09019A1E-56E8-4B15-BED0-261788A0EB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a:extLst>
            <a:ext uri="{FF2B5EF4-FFF2-40B4-BE49-F238E27FC236}">
              <a16:creationId xmlns:a16="http://schemas.microsoft.com/office/drawing/2014/main" id="{B98514C9-255A-410E-836E-A5CA5B0B85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a:extLst>
            <a:ext uri="{FF2B5EF4-FFF2-40B4-BE49-F238E27FC236}">
              <a16:creationId xmlns:a16="http://schemas.microsoft.com/office/drawing/2014/main" id="{44FF1CB0-F8F2-4FEC-9061-C85E2B759B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a:extLst>
            <a:ext uri="{FF2B5EF4-FFF2-40B4-BE49-F238E27FC236}">
              <a16:creationId xmlns:a16="http://schemas.microsoft.com/office/drawing/2014/main" id="{D6119366-1A1B-49DF-AA72-5BCB26860A3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a:extLst>
            <a:ext uri="{FF2B5EF4-FFF2-40B4-BE49-F238E27FC236}">
              <a16:creationId xmlns:a16="http://schemas.microsoft.com/office/drawing/2014/main" id="{CFBAC695-2AA7-4767-8CAD-18C5AC062D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a:extLst>
            <a:ext uri="{FF2B5EF4-FFF2-40B4-BE49-F238E27FC236}">
              <a16:creationId xmlns:a16="http://schemas.microsoft.com/office/drawing/2014/main" id="{080009F4-1A1F-4AC1-A72E-307EE15773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a:extLst>
            <a:ext uri="{FF2B5EF4-FFF2-40B4-BE49-F238E27FC236}">
              <a16:creationId xmlns:a16="http://schemas.microsoft.com/office/drawing/2014/main" id="{EF266646-9800-443D-BD3D-7E408DA208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a:extLst>
            <a:ext uri="{FF2B5EF4-FFF2-40B4-BE49-F238E27FC236}">
              <a16:creationId xmlns:a16="http://schemas.microsoft.com/office/drawing/2014/main" id="{B0B257DF-D6A7-4E1E-BA87-A8FA2B5225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a:extLst>
            <a:ext uri="{FF2B5EF4-FFF2-40B4-BE49-F238E27FC236}">
              <a16:creationId xmlns:a16="http://schemas.microsoft.com/office/drawing/2014/main" id="{10FCBD29-27FF-4EE5-9792-40FC399A46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a:extLst>
            <a:ext uri="{FF2B5EF4-FFF2-40B4-BE49-F238E27FC236}">
              <a16:creationId xmlns:a16="http://schemas.microsoft.com/office/drawing/2014/main" id="{241C4FA1-FBED-413A-A9B7-386C8F4DEB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a:extLst>
            <a:ext uri="{FF2B5EF4-FFF2-40B4-BE49-F238E27FC236}">
              <a16:creationId xmlns:a16="http://schemas.microsoft.com/office/drawing/2014/main" id="{4E8236D6-FF56-42D8-985F-005E4672B9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a:extLst>
            <a:ext uri="{FF2B5EF4-FFF2-40B4-BE49-F238E27FC236}">
              <a16:creationId xmlns:a16="http://schemas.microsoft.com/office/drawing/2014/main" id="{249694CE-9EAA-4776-B959-04EF491DE1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4" name="正方形/長方形 513">
          <a:extLst>
            <a:ext uri="{FF2B5EF4-FFF2-40B4-BE49-F238E27FC236}">
              <a16:creationId xmlns:a16="http://schemas.microsoft.com/office/drawing/2014/main" id="{61E3BC4A-15D1-4D84-8F60-4C2C995CCD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5" name="正方形/長方形 514">
          <a:extLst>
            <a:ext uri="{FF2B5EF4-FFF2-40B4-BE49-F238E27FC236}">
              <a16:creationId xmlns:a16="http://schemas.microsoft.com/office/drawing/2014/main" id="{FC54E4FD-8D9A-4260-A46D-5BCAB2EC72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6" name="正方形/長方形 515">
          <a:extLst>
            <a:ext uri="{FF2B5EF4-FFF2-40B4-BE49-F238E27FC236}">
              <a16:creationId xmlns:a16="http://schemas.microsoft.com/office/drawing/2014/main" id="{28C1D77A-06C2-4B54-81A1-68C9E7B9D4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7" name="正方形/長方形 516">
          <a:extLst>
            <a:ext uri="{FF2B5EF4-FFF2-40B4-BE49-F238E27FC236}">
              <a16:creationId xmlns:a16="http://schemas.microsoft.com/office/drawing/2014/main" id="{3A4C5AE4-980F-4F62-9885-58200AB756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8" name="正方形/長方形 517">
          <a:extLst>
            <a:ext uri="{FF2B5EF4-FFF2-40B4-BE49-F238E27FC236}">
              <a16:creationId xmlns:a16="http://schemas.microsoft.com/office/drawing/2014/main" id="{CE0040A2-6087-403C-A981-3BA233F6556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9" name="正方形/長方形 518">
          <a:extLst>
            <a:ext uri="{FF2B5EF4-FFF2-40B4-BE49-F238E27FC236}">
              <a16:creationId xmlns:a16="http://schemas.microsoft.com/office/drawing/2014/main" id="{BA5827A0-7060-4878-BAC6-9DCB45B99E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0" name="正方形/長方形 519">
          <a:extLst>
            <a:ext uri="{FF2B5EF4-FFF2-40B4-BE49-F238E27FC236}">
              <a16:creationId xmlns:a16="http://schemas.microsoft.com/office/drawing/2014/main" id="{2E890C58-ABBD-4F9A-B4D7-D7EE5D306EE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正方形/長方形 520">
          <a:extLst>
            <a:ext uri="{FF2B5EF4-FFF2-40B4-BE49-F238E27FC236}">
              <a16:creationId xmlns:a16="http://schemas.microsoft.com/office/drawing/2014/main" id="{BF12BDE7-6E4F-4A0E-8AE0-B4176436C4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2" name="テキスト ボックス 521">
          <a:extLst>
            <a:ext uri="{FF2B5EF4-FFF2-40B4-BE49-F238E27FC236}">
              <a16:creationId xmlns:a16="http://schemas.microsoft.com/office/drawing/2014/main" id="{256AC675-71A0-450B-8833-1615A376B27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3" name="直線コネクタ 522">
          <a:extLst>
            <a:ext uri="{FF2B5EF4-FFF2-40B4-BE49-F238E27FC236}">
              <a16:creationId xmlns:a16="http://schemas.microsoft.com/office/drawing/2014/main" id="{DA4C85DB-A384-4A25-B76F-5B223A6D03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4" name="直線コネクタ 523">
          <a:extLst>
            <a:ext uri="{FF2B5EF4-FFF2-40B4-BE49-F238E27FC236}">
              <a16:creationId xmlns:a16="http://schemas.microsoft.com/office/drawing/2014/main" id="{1C6C2D16-BCA5-4B5F-B9EF-D1BA7E2F53B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5" name="テキスト ボックス 524">
          <a:extLst>
            <a:ext uri="{FF2B5EF4-FFF2-40B4-BE49-F238E27FC236}">
              <a16:creationId xmlns:a16="http://schemas.microsoft.com/office/drawing/2014/main" id="{7663F35A-3AB8-471C-9A8F-4A45F3CCDFF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6" name="直線コネクタ 525">
          <a:extLst>
            <a:ext uri="{FF2B5EF4-FFF2-40B4-BE49-F238E27FC236}">
              <a16:creationId xmlns:a16="http://schemas.microsoft.com/office/drawing/2014/main" id="{64DDD7BA-D652-4A4B-AA32-ED37A742D6B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7" name="テキスト ボックス 526">
          <a:extLst>
            <a:ext uri="{FF2B5EF4-FFF2-40B4-BE49-F238E27FC236}">
              <a16:creationId xmlns:a16="http://schemas.microsoft.com/office/drawing/2014/main" id="{43F45359-D884-4B5C-9B06-085336E0DD1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8" name="直線コネクタ 527">
          <a:extLst>
            <a:ext uri="{FF2B5EF4-FFF2-40B4-BE49-F238E27FC236}">
              <a16:creationId xmlns:a16="http://schemas.microsoft.com/office/drawing/2014/main" id="{28D508ED-7E7A-4092-B1AB-154754A86DF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9" name="テキスト ボックス 528">
          <a:extLst>
            <a:ext uri="{FF2B5EF4-FFF2-40B4-BE49-F238E27FC236}">
              <a16:creationId xmlns:a16="http://schemas.microsoft.com/office/drawing/2014/main" id="{BFEBE4F2-B680-4AC1-AC89-82D7E558390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0" name="直線コネクタ 529">
          <a:extLst>
            <a:ext uri="{FF2B5EF4-FFF2-40B4-BE49-F238E27FC236}">
              <a16:creationId xmlns:a16="http://schemas.microsoft.com/office/drawing/2014/main" id="{67B9B9DA-9085-4955-B471-972B5AB10B9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1" name="テキスト ボックス 530">
          <a:extLst>
            <a:ext uri="{FF2B5EF4-FFF2-40B4-BE49-F238E27FC236}">
              <a16:creationId xmlns:a16="http://schemas.microsoft.com/office/drawing/2014/main" id="{4D3EA69A-40C6-4F41-B4BC-F6EFE69721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2" name="直線コネクタ 531">
          <a:extLst>
            <a:ext uri="{FF2B5EF4-FFF2-40B4-BE49-F238E27FC236}">
              <a16:creationId xmlns:a16="http://schemas.microsoft.com/office/drawing/2014/main" id="{BF0AD064-9C19-41A0-A556-2E396E628FB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3" name="テキスト ボックス 532">
          <a:extLst>
            <a:ext uri="{FF2B5EF4-FFF2-40B4-BE49-F238E27FC236}">
              <a16:creationId xmlns:a16="http://schemas.microsoft.com/office/drawing/2014/main" id="{44419BFB-F307-4E80-9DDD-9052ED3509F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4" name="直線コネクタ 533">
          <a:extLst>
            <a:ext uri="{FF2B5EF4-FFF2-40B4-BE49-F238E27FC236}">
              <a16:creationId xmlns:a16="http://schemas.microsoft.com/office/drawing/2014/main" id="{D21F7931-AF7E-4B74-BE59-6A927977D75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5" name="テキスト ボックス 534">
          <a:extLst>
            <a:ext uri="{FF2B5EF4-FFF2-40B4-BE49-F238E27FC236}">
              <a16:creationId xmlns:a16="http://schemas.microsoft.com/office/drawing/2014/main" id="{DA2B2CAD-A338-4BCD-944C-FEDB759A498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a:extLst>
            <a:ext uri="{FF2B5EF4-FFF2-40B4-BE49-F238E27FC236}">
              <a16:creationId xmlns:a16="http://schemas.microsoft.com/office/drawing/2014/main" id="{912039C9-2AD6-4109-9601-9E17AF1AD5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7" name="テキスト ボックス 536">
          <a:extLst>
            <a:ext uri="{FF2B5EF4-FFF2-40B4-BE49-F238E27FC236}">
              <a16:creationId xmlns:a16="http://schemas.microsoft.com/office/drawing/2014/main" id="{6956EDC0-1662-49DD-832E-E3B748A519C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8" name="【公民館】&#10;有形固定資産減価償却率グラフ枠">
          <a:extLst>
            <a:ext uri="{FF2B5EF4-FFF2-40B4-BE49-F238E27FC236}">
              <a16:creationId xmlns:a16="http://schemas.microsoft.com/office/drawing/2014/main" id="{A95C2A8D-39D5-456E-8541-40449AA991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39" name="直線コネクタ 538">
          <a:extLst>
            <a:ext uri="{FF2B5EF4-FFF2-40B4-BE49-F238E27FC236}">
              <a16:creationId xmlns:a16="http://schemas.microsoft.com/office/drawing/2014/main" id="{5EFD6D50-F7A4-4D5B-81E8-E49AC9205AB2}"/>
            </a:ext>
          </a:extLst>
        </xdr:cNvPr>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40" name="【公民館】&#10;有形固定資産減価償却率最小値テキスト">
          <a:extLst>
            <a:ext uri="{FF2B5EF4-FFF2-40B4-BE49-F238E27FC236}">
              <a16:creationId xmlns:a16="http://schemas.microsoft.com/office/drawing/2014/main" id="{6F8163EF-30FF-4A42-8A33-A60CBCF61F73}"/>
            </a:ext>
          </a:extLst>
        </xdr:cNvPr>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41" name="直線コネクタ 540">
          <a:extLst>
            <a:ext uri="{FF2B5EF4-FFF2-40B4-BE49-F238E27FC236}">
              <a16:creationId xmlns:a16="http://schemas.microsoft.com/office/drawing/2014/main" id="{D9A534E9-354B-4441-839B-BA7B5A5E46C5}"/>
            </a:ext>
          </a:extLst>
        </xdr:cNvPr>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2" name="【公民館】&#10;有形固定資産減価償却率最大値テキスト">
          <a:extLst>
            <a:ext uri="{FF2B5EF4-FFF2-40B4-BE49-F238E27FC236}">
              <a16:creationId xmlns:a16="http://schemas.microsoft.com/office/drawing/2014/main" id="{63288FE5-C0FC-4B78-A28C-72CED3665DD2}"/>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3" name="直線コネクタ 542">
          <a:extLst>
            <a:ext uri="{FF2B5EF4-FFF2-40B4-BE49-F238E27FC236}">
              <a16:creationId xmlns:a16="http://schemas.microsoft.com/office/drawing/2014/main" id="{71721B11-E034-4621-BFC5-6EB571B1454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44" name="【公民館】&#10;有形固定資産減価償却率平均値テキスト">
          <a:extLst>
            <a:ext uri="{FF2B5EF4-FFF2-40B4-BE49-F238E27FC236}">
              <a16:creationId xmlns:a16="http://schemas.microsoft.com/office/drawing/2014/main" id="{1026C752-35C5-4EDA-B6D3-A8C448A4876F}"/>
            </a:ext>
          </a:extLst>
        </xdr:cNvPr>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45" name="フローチャート: 判断 544">
          <a:extLst>
            <a:ext uri="{FF2B5EF4-FFF2-40B4-BE49-F238E27FC236}">
              <a16:creationId xmlns:a16="http://schemas.microsoft.com/office/drawing/2014/main" id="{F106D756-F217-4720-9AE2-79D4A0037FCC}"/>
            </a:ext>
          </a:extLst>
        </xdr:cNvPr>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46" name="フローチャート: 判断 545">
          <a:extLst>
            <a:ext uri="{FF2B5EF4-FFF2-40B4-BE49-F238E27FC236}">
              <a16:creationId xmlns:a16="http://schemas.microsoft.com/office/drawing/2014/main" id="{5B5C5DD3-4BB5-4F61-A193-F6A6E8C46A6E}"/>
            </a:ext>
          </a:extLst>
        </xdr:cNvPr>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47" name="フローチャート: 判断 546">
          <a:extLst>
            <a:ext uri="{FF2B5EF4-FFF2-40B4-BE49-F238E27FC236}">
              <a16:creationId xmlns:a16="http://schemas.microsoft.com/office/drawing/2014/main" id="{D5E52283-AB10-4B95-A0E3-CBFAA2512E02}"/>
            </a:ext>
          </a:extLst>
        </xdr:cNvPr>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76C9D708-FF57-44E5-ACE3-8F16DBB9E1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29E21DE-07F6-4560-B2B9-45039E9CDE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B6DC0F12-88D8-4DC4-94FE-ED07F94AF8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D8A1E888-71FC-4BD1-9A5C-4C35662C9EA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F2DAEC9C-8389-462B-A76C-A7B75764714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15602</xdr:rowOff>
    </xdr:from>
    <xdr:to>
      <xdr:col>85</xdr:col>
      <xdr:colOff>177800</xdr:colOff>
      <xdr:row>101</xdr:row>
      <xdr:rowOff>117202</xdr:rowOff>
    </xdr:to>
    <xdr:sp macro="" textlink="">
      <xdr:nvSpPr>
        <xdr:cNvPr id="553" name="楕円 552">
          <a:extLst>
            <a:ext uri="{FF2B5EF4-FFF2-40B4-BE49-F238E27FC236}">
              <a16:creationId xmlns:a16="http://schemas.microsoft.com/office/drawing/2014/main" id="{402D4C66-5F5A-4953-B8A3-36E95040AC5F}"/>
            </a:ext>
          </a:extLst>
        </xdr:cNvPr>
        <xdr:cNvSpPr/>
      </xdr:nvSpPr>
      <xdr:spPr>
        <a:xfrm>
          <a:off x="162687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38479</xdr:rowOff>
    </xdr:from>
    <xdr:ext cx="405111" cy="259045"/>
    <xdr:sp macro="" textlink="">
      <xdr:nvSpPr>
        <xdr:cNvPr id="554" name="【公民館】&#10;有形固定資産減価償却率該当値テキスト">
          <a:extLst>
            <a:ext uri="{FF2B5EF4-FFF2-40B4-BE49-F238E27FC236}">
              <a16:creationId xmlns:a16="http://schemas.microsoft.com/office/drawing/2014/main" id="{E9B4827B-FDBC-4483-9F07-7A2C52DB21C4}"/>
            </a:ext>
          </a:extLst>
        </xdr:cNvPr>
        <xdr:cNvSpPr txBox="1"/>
      </xdr:nvSpPr>
      <xdr:spPr>
        <a:xfrm>
          <a:off x="16357600" y="171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36830</xdr:rowOff>
    </xdr:from>
    <xdr:to>
      <xdr:col>81</xdr:col>
      <xdr:colOff>101600</xdr:colOff>
      <xdr:row>101</xdr:row>
      <xdr:rowOff>138430</xdr:rowOff>
    </xdr:to>
    <xdr:sp macro="" textlink="">
      <xdr:nvSpPr>
        <xdr:cNvPr id="555" name="楕円 554">
          <a:extLst>
            <a:ext uri="{FF2B5EF4-FFF2-40B4-BE49-F238E27FC236}">
              <a16:creationId xmlns:a16="http://schemas.microsoft.com/office/drawing/2014/main" id="{D762A3BC-442A-4B27-BC38-589F80ED147C}"/>
            </a:ext>
          </a:extLst>
        </xdr:cNvPr>
        <xdr:cNvSpPr/>
      </xdr:nvSpPr>
      <xdr:spPr>
        <a:xfrm>
          <a:off x="15430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66402</xdr:rowOff>
    </xdr:from>
    <xdr:to>
      <xdr:col>85</xdr:col>
      <xdr:colOff>127000</xdr:colOff>
      <xdr:row>101</xdr:row>
      <xdr:rowOff>87630</xdr:rowOff>
    </xdr:to>
    <xdr:cxnSp macro="">
      <xdr:nvCxnSpPr>
        <xdr:cNvPr id="556" name="直線コネクタ 555">
          <a:extLst>
            <a:ext uri="{FF2B5EF4-FFF2-40B4-BE49-F238E27FC236}">
              <a16:creationId xmlns:a16="http://schemas.microsoft.com/office/drawing/2014/main" id="{74D8890E-3B34-4518-A6E6-993E9F62840E}"/>
            </a:ext>
          </a:extLst>
        </xdr:cNvPr>
        <xdr:cNvCxnSpPr/>
      </xdr:nvCxnSpPr>
      <xdr:spPr>
        <a:xfrm flipV="1">
          <a:off x="15481300" y="17382852"/>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557" name="n_1aveValue【公民館】&#10;有形固定資産減価償却率">
          <a:extLst>
            <a:ext uri="{FF2B5EF4-FFF2-40B4-BE49-F238E27FC236}">
              <a16:creationId xmlns:a16="http://schemas.microsoft.com/office/drawing/2014/main" id="{CD64F9E4-1D45-4BD5-8099-80236145D113}"/>
            </a:ext>
          </a:extLst>
        </xdr:cNvPr>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58" name="n_2aveValue【公民館】&#10;有形固定資産減価償却率">
          <a:extLst>
            <a:ext uri="{FF2B5EF4-FFF2-40B4-BE49-F238E27FC236}">
              <a16:creationId xmlns:a16="http://schemas.microsoft.com/office/drawing/2014/main" id="{5ABE637E-2AE6-4891-A2B6-BC2757E50D54}"/>
            </a:ext>
          </a:extLst>
        </xdr:cNvPr>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154957</xdr:rowOff>
    </xdr:from>
    <xdr:ext cx="405111" cy="259045"/>
    <xdr:sp macro="" textlink="">
      <xdr:nvSpPr>
        <xdr:cNvPr id="559" name="n_1mainValue【公民館】&#10;有形固定資産減価償却率">
          <a:extLst>
            <a:ext uri="{FF2B5EF4-FFF2-40B4-BE49-F238E27FC236}">
              <a16:creationId xmlns:a16="http://schemas.microsoft.com/office/drawing/2014/main" id="{B1C5068E-F832-45B4-892B-70332A242A97}"/>
            </a:ext>
          </a:extLst>
        </xdr:cNvPr>
        <xdr:cNvSpPr txBox="1"/>
      </xdr:nvSpPr>
      <xdr:spPr>
        <a:xfrm>
          <a:off x="15266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0" name="正方形/長方形 559">
          <a:extLst>
            <a:ext uri="{FF2B5EF4-FFF2-40B4-BE49-F238E27FC236}">
              <a16:creationId xmlns:a16="http://schemas.microsoft.com/office/drawing/2014/main" id="{5C3EFE3E-16FB-40F1-A070-0B19242AF9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1" name="正方形/長方形 560">
          <a:extLst>
            <a:ext uri="{FF2B5EF4-FFF2-40B4-BE49-F238E27FC236}">
              <a16:creationId xmlns:a16="http://schemas.microsoft.com/office/drawing/2014/main" id="{5D22F2D7-5C6A-458C-A345-C927F6F56B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2" name="正方形/長方形 561">
          <a:extLst>
            <a:ext uri="{FF2B5EF4-FFF2-40B4-BE49-F238E27FC236}">
              <a16:creationId xmlns:a16="http://schemas.microsoft.com/office/drawing/2014/main" id="{6735FE45-A5FB-47EE-9C95-8B90BDE4A42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3" name="正方形/長方形 562">
          <a:extLst>
            <a:ext uri="{FF2B5EF4-FFF2-40B4-BE49-F238E27FC236}">
              <a16:creationId xmlns:a16="http://schemas.microsoft.com/office/drawing/2014/main" id="{89F74065-749C-4BFA-9EE5-1ED33D371D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4" name="正方形/長方形 563">
          <a:extLst>
            <a:ext uri="{FF2B5EF4-FFF2-40B4-BE49-F238E27FC236}">
              <a16:creationId xmlns:a16="http://schemas.microsoft.com/office/drawing/2014/main" id="{78DCF488-D4FA-4DD7-897F-3C5D83A666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5" name="正方形/長方形 564">
          <a:extLst>
            <a:ext uri="{FF2B5EF4-FFF2-40B4-BE49-F238E27FC236}">
              <a16:creationId xmlns:a16="http://schemas.microsoft.com/office/drawing/2014/main" id="{77298E3F-3DD9-442E-AA73-3F1720D71C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6" name="正方形/長方形 565">
          <a:extLst>
            <a:ext uri="{FF2B5EF4-FFF2-40B4-BE49-F238E27FC236}">
              <a16:creationId xmlns:a16="http://schemas.microsoft.com/office/drawing/2014/main" id="{3C7AE53E-8505-466D-9409-F1FC946DB5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7" name="正方形/長方形 566">
          <a:extLst>
            <a:ext uri="{FF2B5EF4-FFF2-40B4-BE49-F238E27FC236}">
              <a16:creationId xmlns:a16="http://schemas.microsoft.com/office/drawing/2014/main" id="{110D13C1-7E50-4234-B091-3DDB635C770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8" name="テキスト ボックス 567">
          <a:extLst>
            <a:ext uri="{FF2B5EF4-FFF2-40B4-BE49-F238E27FC236}">
              <a16:creationId xmlns:a16="http://schemas.microsoft.com/office/drawing/2014/main" id="{EF6DA8B3-7068-4248-A76D-D317BC90BB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9" name="直線コネクタ 568">
          <a:extLst>
            <a:ext uri="{FF2B5EF4-FFF2-40B4-BE49-F238E27FC236}">
              <a16:creationId xmlns:a16="http://schemas.microsoft.com/office/drawing/2014/main" id="{C0377144-102E-4625-85D3-EF87FF4948D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70" name="直線コネクタ 569">
          <a:extLst>
            <a:ext uri="{FF2B5EF4-FFF2-40B4-BE49-F238E27FC236}">
              <a16:creationId xmlns:a16="http://schemas.microsoft.com/office/drawing/2014/main" id="{284EAA21-2718-41E6-B48A-A26F1E38AF3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1" name="テキスト ボックス 570">
          <a:extLst>
            <a:ext uri="{FF2B5EF4-FFF2-40B4-BE49-F238E27FC236}">
              <a16:creationId xmlns:a16="http://schemas.microsoft.com/office/drawing/2014/main" id="{932A1080-49D5-4FDB-818D-BB68A1FE190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2" name="直線コネクタ 571">
          <a:extLst>
            <a:ext uri="{FF2B5EF4-FFF2-40B4-BE49-F238E27FC236}">
              <a16:creationId xmlns:a16="http://schemas.microsoft.com/office/drawing/2014/main" id="{66A71D24-37EA-40B0-AF6E-7D9622008CE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3" name="テキスト ボックス 572">
          <a:extLst>
            <a:ext uri="{FF2B5EF4-FFF2-40B4-BE49-F238E27FC236}">
              <a16:creationId xmlns:a16="http://schemas.microsoft.com/office/drawing/2014/main" id="{6A997796-C4F2-456E-89BE-0510E8C824E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4" name="直線コネクタ 573">
          <a:extLst>
            <a:ext uri="{FF2B5EF4-FFF2-40B4-BE49-F238E27FC236}">
              <a16:creationId xmlns:a16="http://schemas.microsoft.com/office/drawing/2014/main" id="{10C6120C-FB87-47C8-BE9E-B7EA7C94F05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5" name="テキスト ボックス 574">
          <a:extLst>
            <a:ext uri="{FF2B5EF4-FFF2-40B4-BE49-F238E27FC236}">
              <a16:creationId xmlns:a16="http://schemas.microsoft.com/office/drawing/2014/main" id="{A3DE26F5-0039-4CFA-B306-C6E7672A1AA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6" name="直線コネクタ 575">
          <a:extLst>
            <a:ext uri="{FF2B5EF4-FFF2-40B4-BE49-F238E27FC236}">
              <a16:creationId xmlns:a16="http://schemas.microsoft.com/office/drawing/2014/main" id="{9F113C77-4544-4C2A-B75B-4EA9915396F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7" name="テキスト ボックス 576">
          <a:extLst>
            <a:ext uri="{FF2B5EF4-FFF2-40B4-BE49-F238E27FC236}">
              <a16:creationId xmlns:a16="http://schemas.microsoft.com/office/drawing/2014/main" id="{246DEEB1-4849-4D17-AD08-AD8E2676BEF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8" name="直線コネクタ 577">
          <a:extLst>
            <a:ext uri="{FF2B5EF4-FFF2-40B4-BE49-F238E27FC236}">
              <a16:creationId xmlns:a16="http://schemas.microsoft.com/office/drawing/2014/main" id="{796DA1CD-FB46-47DC-818A-005875BD965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9" name="テキスト ボックス 578">
          <a:extLst>
            <a:ext uri="{FF2B5EF4-FFF2-40B4-BE49-F238E27FC236}">
              <a16:creationId xmlns:a16="http://schemas.microsoft.com/office/drawing/2014/main" id="{334617A5-24C6-4336-92E5-EFD9CEA12B5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0" name="直線コネクタ 579">
          <a:extLst>
            <a:ext uri="{FF2B5EF4-FFF2-40B4-BE49-F238E27FC236}">
              <a16:creationId xmlns:a16="http://schemas.microsoft.com/office/drawing/2014/main" id="{4ED9F848-7BEA-4744-B47C-6A299868507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1" name="テキスト ボックス 580">
          <a:extLst>
            <a:ext uri="{FF2B5EF4-FFF2-40B4-BE49-F238E27FC236}">
              <a16:creationId xmlns:a16="http://schemas.microsoft.com/office/drawing/2014/main" id="{A2CD887B-9651-4707-8580-836C7337A17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2" name="直線コネクタ 581">
          <a:extLst>
            <a:ext uri="{FF2B5EF4-FFF2-40B4-BE49-F238E27FC236}">
              <a16:creationId xmlns:a16="http://schemas.microsoft.com/office/drawing/2014/main" id="{1471B4DB-BC90-4115-9087-8A2801A0928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3" name="テキスト ボックス 582">
          <a:extLst>
            <a:ext uri="{FF2B5EF4-FFF2-40B4-BE49-F238E27FC236}">
              <a16:creationId xmlns:a16="http://schemas.microsoft.com/office/drawing/2014/main" id="{7BFC2A64-E938-4B00-B68F-FDAD638708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4" name="【公民館】&#10;一人当たり面積グラフ枠">
          <a:extLst>
            <a:ext uri="{FF2B5EF4-FFF2-40B4-BE49-F238E27FC236}">
              <a16:creationId xmlns:a16="http://schemas.microsoft.com/office/drawing/2014/main" id="{39D72FED-398A-4C44-A15F-0C913872791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585" name="直線コネクタ 584">
          <a:extLst>
            <a:ext uri="{FF2B5EF4-FFF2-40B4-BE49-F238E27FC236}">
              <a16:creationId xmlns:a16="http://schemas.microsoft.com/office/drawing/2014/main" id="{4D3DEA9B-B3B3-448B-BA91-328ACABFFDB1}"/>
            </a:ext>
          </a:extLst>
        </xdr:cNvPr>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86" name="【公民館】&#10;一人当たり面積最小値テキスト">
          <a:extLst>
            <a:ext uri="{FF2B5EF4-FFF2-40B4-BE49-F238E27FC236}">
              <a16:creationId xmlns:a16="http://schemas.microsoft.com/office/drawing/2014/main" id="{CC741A4D-603D-49E0-8054-CAF7D387C2C8}"/>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87" name="直線コネクタ 586">
          <a:extLst>
            <a:ext uri="{FF2B5EF4-FFF2-40B4-BE49-F238E27FC236}">
              <a16:creationId xmlns:a16="http://schemas.microsoft.com/office/drawing/2014/main" id="{10010EE2-3C22-4225-B89B-3A5A6F65A4DE}"/>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588" name="【公民館】&#10;一人当たり面積最大値テキスト">
          <a:extLst>
            <a:ext uri="{FF2B5EF4-FFF2-40B4-BE49-F238E27FC236}">
              <a16:creationId xmlns:a16="http://schemas.microsoft.com/office/drawing/2014/main" id="{A7C58F4F-B8A2-48B8-B155-310478F57FDF}"/>
            </a:ext>
          </a:extLst>
        </xdr:cNvPr>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589" name="直線コネクタ 588">
          <a:extLst>
            <a:ext uri="{FF2B5EF4-FFF2-40B4-BE49-F238E27FC236}">
              <a16:creationId xmlns:a16="http://schemas.microsoft.com/office/drawing/2014/main" id="{467E64DE-852D-4609-9304-690F813D6C99}"/>
            </a:ext>
          </a:extLst>
        </xdr:cNvPr>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590" name="【公民館】&#10;一人当たり面積平均値テキスト">
          <a:extLst>
            <a:ext uri="{FF2B5EF4-FFF2-40B4-BE49-F238E27FC236}">
              <a16:creationId xmlns:a16="http://schemas.microsoft.com/office/drawing/2014/main" id="{E71912D7-91FD-41DF-8130-A14AA9491479}"/>
            </a:ext>
          </a:extLst>
        </xdr:cNvPr>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591" name="フローチャート: 判断 590">
          <a:extLst>
            <a:ext uri="{FF2B5EF4-FFF2-40B4-BE49-F238E27FC236}">
              <a16:creationId xmlns:a16="http://schemas.microsoft.com/office/drawing/2014/main" id="{513B164F-AFAF-4E98-9164-F5E127715665}"/>
            </a:ext>
          </a:extLst>
        </xdr:cNvPr>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592" name="フローチャート: 判断 591">
          <a:extLst>
            <a:ext uri="{FF2B5EF4-FFF2-40B4-BE49-F238E27FC236}">
              <a16:creationId xmlns:a16="http://schemas.microsoft.com/office/drawing/2014/main" id="{EDA7312F-CA99-421B-BA6E-9B2EDDDCB55A}"/>
            </a:ext>
          </a:extLst>
        </xdr:cNvPr>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593" name="フローチャート: 判断 592">
          <a:extLst>
            <a:ext uri="{FF2B5EF4-FFF2-40B4-BE49-F238E27FC236}">
              <a16:creationId xmlns:a16="http://schemas.microsoft.com/office/drawing/2014/main" id="{F51F6DF5-77AB-41A9-A669-DED989F288D9}"/>
            </a:ext>
          </a:extLst>
        </xdr:cNvPr>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42A10DB7-D42B-48BC-86E4-2C3515AC1F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6B6928C5-55B7-4B71-8C4F-DBD45375DF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85139A8A-ABDC-4242-B82D-CD750AA5BF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63D90878-8C88-45B2-B38A-B907F2533E8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5D0F6506-3357-47EE-90D2-1DD4070145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61323</xdr:rowOff>
    </xdr:from>
    <xdr:to>
      <xdr:col>116</xdr:col>
      <xdr:colOff>114300</xdr:colOff>
      <xdr:row>108</xdr:row>
      <xdr:rowOff>162923</xdr:rowOff>
    </xdr:to>
    <xdr:sp macro="" textlink="">
      <xdr:nvSpPr>
        <xdr:cNvPr id="599" name="楕円 598">
          <a:extLst>
            <a:ext uri="{FF2B5EF4-FFF2-40B4-BE49-F238E27FC236}">
              <a16:creationId xmlns:a16="http://schemas.microsoft.com/office/drawing/2014/main" id="{D89E5731-346D-4ACC-BE1C-22D59936F1AD}"/>
            </a:ext>
          </a:extLst>
        </xdr:cNvPr>
        <xdr:cNvSpPr/>
      </xdr:nvSpPr>
      <xdr:spPr>
        <a:xfrm>
          <a:off x="221107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147700</xdr:rowOff>
    </xdr:from>
    <xdr:ext cx="469744" cy="259045"/>
    <xdr:sp macro="" textlink="">
      <xdr:nvSpPr>
        <xdr:cNvPr id="600" name="【公民館】&#10;一人当たり面積該当値テキスト">
          <a:extLst>
            <a:ext uri="{FF2B5EF4-FFF2-40B4-BE49-F238E27FC236}">
              <a16:creationId xmlns:a16="http://schemas.microsoft.com/office/drawing/2014/main" id="{9C8E4ACA-D2C0-4E60-9181-6572C4A88E6A}"/>
            </a:ext>
          </a:extLst>
        </xdr:cNvPr>
        <xdr:cNvSpPr txBox="1"/>
      </xdr:nvSpPr>
      <xdr:spPr>
        <a:xfrm>
          <a:off x="22199600" y="184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62412</xdr:rowOff>
    </xdr:from>
    <xdr:to>
      <xdr:col>112</xdr:col>
      <xdr:colOff>38100</xdr:colOff>
      <xdr:row>108</xdr:row>
      <xdr:rowOff>164012</xdr:rowOff>
    </xdr:to>
    <xdr:sp macro="" textlink="">
      <xdr:nvSpPr>
        <xdr:cNvPr id="601" name="楕円 600">
          <a:extLst>
            <a:ext uri="{FF2B5EF4-FFF2-40B4-BE49-F238E27FC236}">
              <a16:creationId xmlns:a16="http://schemas.microsoft.com/office/drawing/2014/main" id="{1C357BCA-275A-4DF1-B803-E4D78BE83E57}"/>
            </a:ext>
          </a:extLst>
        </xdr:cNvPr>
        <xdr:cNvSpPr/>
      </xdr:nvSpPr>
      <xdr:spPr>
        <a:xfrm>
          <a:off x="21272500" y="18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112123</xdr:rowOff>
    </xdr:from>
    <xdr:to>
      <xdr:col>116</xdr:col>
      <xdr:colOff>63500</xdr:colOff>
      <xdr:row>108</xdr:row>
      <xdr:rowOff>113212</xdr:rowOff>
    </xdr:to>
    <xdr:cxnSp macro="">
      <xdr:nvCxnSpPr>
        <xdr:cNvPr id="602" name="直線コネクタ 601">
          <a:extLst>
            <a:ext uri="{FF2B5EF4-FFF2-40B4-BE49-F238E27FC236}">
              <a16:creationId xmlns:a16="http://schemas.microsoft.com/office/drawing/2014/main" id="{C2925AE0-93FB-4700-A998-197A746F9BA0}"/>
            </a:ext>
          </a:extLst>
        </xdr:cNvPr>
        <xdr:cNvCxnSpPr/>
      </xdr:nvCxnSpPr>
      <xdr:spPr>
        <a:xfrm flipV="1">
          <a:off x="21323300" y="186287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03" name="n_1aveValue【公民館】&#10;一人当たり面積">
          <a:extLst>
            <a:ext uri="{FF2B5EF4-FFF2-40B4-BE49-F238E27FC236}">
              <a16:creationId xmlns:a16="http://schemas.microsoft.com/office/drawing/2014/main" id="{DE5ED275-6C6E-4E04-B947-C355C41D435D}"/>
            </a:ext>
          </a:extLst>
        </xdr:cNvPr>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04" name="n_2aveValue【公民館】&#10;一人当たり面積">
          <a:extLst>
            <a:ext uri="{FF2B5EF4-FFF2-40B4-BE49-F238E27FC236}">
              <a16:creationId xmlns:a16="http://schemas.microsoft.com/office/drawing/2014/main" id="{7D3917A2-7BFF-4BC0-BBF2-C4FD8BF8AD66}"/>
            </a:ext>
          </a:extLst>
        </xdr:cNvPr>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155139</xdr:rowOff>
    </xdr:from>
    <xdr:ext cx="469744" cy="259045"/>
    <xdr:sp macro="" textlink="">
      <xdr:nvSpPr>
        <xdr:cNvPr id="605" name="n_1mainValue【公民館】&#10;一人当たり面積">
          <a:extLst>
            <a:ext uri="{FF2B5EF4-FFF2-40B4-BE49-F238E27FC236}">
              <a16:creationId xmlns:a16="http://schemas.microsoft.com/office/drawing/2014/main" id="{98E87812-65CC-48BC-A0F3-ACA4EE5BF72D}"/>
            </a:ext>
          </a:extLst>
        </xdr:cNvPr>
        <xdr:cNvSpPr txBox="1"/>
      </xdr:nvSpPr>
      <xdr:spPr>
        <a:xfrm>
          <a:off x="21075727"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6" name="正方形/長方形 605">
          <a:extLst>
            <a:ext uri="{FF2B5EF4-FFF2-40B4-BE49-F238E27FC236}">
              <a16:creationId xmlns:a16="http://schemas.microsoft.com/office/drawing/2014/main" id="{77F3BC09-06A1-4C8D-B1C8-3F31B06FAA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7" name="正方形/長方形 606">
          <a:extLst>
            <a:ext uri="{FF2B5EF4-FFF2-40B4-BE49-F238E27FC236}">
              <a16:creationId xmlns:a16="http://schemas.microsoft.com/office/drawing/2014/main" id="{C14D5046-A557-4C73-B41B-D7531F26D72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8" name="テキスト ボックス 607">
          <a:extLst>
            <a:ext uri="{FF2B5EF4-FFF2-40B4-BE49-F238E27FC236}">
              <a16:creationId xmlns:a16="http://schemas.microsoft.com/office/drawing/2014/main" id="{B305CB6E-E0A3-4214-ACCB-082FD03613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幼稚園・保育所、学校施設の有形固定資産減価償却率は、低い水準にある。公営住宅、公民館の有形固定資産減価償却率は、高い水準にある。公民館については、現在のところ図書館等を含めた社会教育施設として新たな施設整備を進めている。また公営住宅は、給湯設備の年次更新を行っており引き続き維持修繕を図り適切な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EFB757-FF14-4E77-B5BA-527ADD6372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A7F465-084E-4C78-835A-CE6C1B0A074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47A6E6-5490-45B7-938C-1CDCF08795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C726CB-55D1-4D8C-92E1-595562C917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F8C6A7-2FDF-4073-85C4-40A22E7F1AE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911F67-A25F-433C-8883-C38C333D85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4D6F52-54BE-4CA1-B4AD-8A5F7BEB79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DFEC95-D0FA-4FC1-BA46-1D217500AA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BDF8DA-6F35-4A17-8ED2-7AC9A901B2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C9E7F8-35D0-43E2-A686-518F2882173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7,780
7,740
63.39
4,851,209
4,721,294
127,415
2,892,293
4,603,555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49B7CE-173F-417C-BC3B-DFD33C168B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B91D92E-884C-422A-8A2E-B805B48ACD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D72A04-F9E9-47B2-8D98-B358777D97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35959F-0CD8-4464-B043-16C621F634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65DFED-4FDB-4DCE-A7A5-715D7D6643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8FAB75F-CF03-40AF-BE7C-51DABFA5BEC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24B647-3B0A-4E57-B65F-397424C029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F14973-3391-41B0-908B-C7749CE4F6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E7DA00-6CDD-44D9-A13C-94760E66C8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40938E-A7FB-49D3-AC4F-6254160C63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B5E39D-EBED-46D7-AC22-EE6489C503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359E38-1F53-445C-B311-3562A0FAFD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A5EF1F-DF5D-4428-AA6B-093BA163D7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95ADC4-6EF8-4D5D-9A06-02B5C82491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226AF3-1512-4C57-8687-BBE0776306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EA6AC2-1DEC-43D0-86AF-72270C6373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830CCD-2732-4CC5-B7ED-F659BE61FAD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D4B708-AB3F-4073-9CF1-DC0EE4840F2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F704A8D1-A2D5-43A9-AC62-9B1065C408AB}"/>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228FB87-39C7-48C8-ADC4-43EA508FB0F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1736339-F26A-4021-9018-9139B721C4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910750C-F237-4146-BD17-BE88466B3C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64DE6E2-4A18-4E30-9092-54539BB4BE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9E5FEF1-8641-4411-8688-1219FB992E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57CDD13-7A3D-4266-9845-FDD13A9E35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457187F-91BC-42DD-9C15-B5C9E44D56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7FB092D-8549-451D-BB04-177D2BAAD8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8A07094-CE26-4C86-8C31-30D96CD21B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25F8900-E9F2-469D-975E-593D8E57944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07000CE-D4EC-49F5-B584-4E2214EB37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D8E7A91-2767-4621-9B26-15207E94620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141CA81-947A-47A4-BF23-0F4F754A65B1}"/>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9AB6F142-65B4-4323-9119-7B23D1F63AF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67F45359-A574-4B76-AE70-4299D60DD48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77E2E2F-38ED-46E6-9DCF-0A9EA6DB9CC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C9FEC1E7-29C2-46A5-ACBC-CE2982A7B57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807EDC1D-F9E5-4CBF-A356-4A57D48761E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7B84228F-90F0-41D7-9E47-5EFB5A7408C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1620BE23-027E-46D1-B8C2-E72735B2E2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CB7125F-7CBF-48A8-94AB-667453CE2F3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876903BB-CEA7-4D5F-9A82-F1B23DC3C47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D678DAE4-D369-4B66-9C72-7F41A9EE9BA9}"/>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76B02C0-DA11-4246-AF04-32F0196DD2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D87D7D2-C4EB-4F14-A9FA-A8D05EB2830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A506750-6BA6-48DF-8D3F-0AE8D181A33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a:extLst>
            <a:ext uri="{FF2B5EF4-FFF2-40B4-BE49-F238E27FC236}">
              <a16:creationId xmlns:a16="http://schemas.microsoft.com/office/drawing/2014/main" id="{0C0B1B9A-0B73-4277-937B-92765DBADE12}"/>
            </a:ext>
          </a:extLst>
        </xdr:cNvPr>
        <xdr:cNvCxnSpPr/>
      </xdr:nvCxnSpPr>
      <xdr:spPr>
        <a:xfrm flipV="1">
          <a:off x="4634865" y="5769973"/>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a:extLst>
            <a:ext uri="{FF2B5EF4-FFF2-40B4-BE49-F238E27FC236}">
              <a16:creationId xmlns:a16="http://schemas.microsoft.com/office/drawing/2014/main" id="{EA9FE181-0E2F-490F-ADEB-F0C0BA9AB043}"/>
            </a:ext>
          </a:extLst>
        </xdr:cNvPr>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a:extLst>
            <a:ext uri="{FF2B5EF4-FFF2-40B4-BE49-F238E27FC236}">
              <a16:creationId xmlns:a16="http://schemas.microsoft.com/office/drawing/2014/main" id="{3405D4F2-7EC8-4947-9905-CC942C3565D7}"/>
            </a:ext>
          </a:extLst>
        </xdr:cNvPr>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a:extLst>
            <a:ext uri="{FF2B5EF4-FFF2-40B4-BE49-F238E27FC236}">
              <a16:creationId xmlns:a16="http://schemas.microsoft.com/office/drawing/2014/main" id="{437C62D4-5AAD-42FA-A67D-5AE3DBE09D65}"/>
            </a:ext>
          </a:extLst>
        </xdr:cNvPr>
        <xdr:cNvSpPr txBox="1"/>
      </xdr:nvSpPr>
      <xdr:spPr>
        <a:xfrm>
          <a:off x="46736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a:extLst>
            <a:ext uri="{FF2B5EF4-FFF2-40B4-BE49-F238E27FC236}">
              <a16:creationId xmlns:a16="http://schemas.microsoft.com/office/drawing/2014/main" id="{A99B769C-7903-4195-AD10-CC786DD24659}"/>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105064</xdr:rowOff>
    </xdr:from>
    <xdr:ext cx="405111" cy="259045"/>
    <xdr:sp macro="" textlink="">
      <xdr:nvSpPr>
        <xdr:cNvPr id="62" name="【図書館】&#10;有形固定資産減価償却率平均値テキスト">
          <a:extLst>
            <a:ext uri="{FF2B5EF4-FFF2-40B4-BE49-F238E27FC236}">
              <a16:creationId xmlns:a16="http://schemas.microsoft.com/office/drawing/2014/main" id="{175BE6EC-A7AB-4415-874F-F6CB737FDEBC}"/>
            </a:ext>
          </a:extLst>
        </xdr:cNvPr>
        <xdr:cNvSpPr txBox="1"/>
      </xdr:nvSpPr>
      <xdr:spPr>
        <a:xfrm>
          <a:off x="4673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a:extLst>
            <a:ext uri="{FF2B5EF4-FFF2-40B4-BE49-F238E27FC236}">
              <a16:creationId xmlns:a16="http://schemas.microsoft.com/office/drawing/2014/main" id="{9E4BAC4F-1066-44C7-B8AE-7F4D29DBA9E6}"/>
            </a:ext>
          </a:extLst>
        </xdr:cNvPr>
        <xdr:cNvSpPr/>
      </xdr:nvSpPr>
      <xdr:spPr>
        <a:xfrm>
          <a:off x="4584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a:extLst>
            <a:ext uri="{FF2B5EF4-FFF2-40B4-BE49-F238E27FC236}">
              <a16:creationId xmlns:a16="http://schemas.microsoft.com/office/drawing/2014/main" id="{069AF635-22AB-411D-84BD-D2D97090D3D6}"/>
            </a:ext>
          </a:extLst>
        </xdr:cNvPr>
        <xdr:cNvSpPr/>
      </xdr:nvSpPr>
      <xdr:spPr>
        <a:xfrm>
          <a:off x="3746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5" name="フローチャート: 判断 64">
          <a:extLst>
            <a:ext uri="{FF2B5EF4-FFF2-40B4-BE49-F238E27FC236}">
              <a16:creationId xmlns:a16="http://schemas.microsoft.com/office/drawing/2014/main" id="{09D1F0E2-5F26-4AB4-868C-1FF40F45B9F0}"/>
            </a:ext>
          </a:extLst>
        </xdr:cNvPr>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5AAA531-27C1-4403-AD7B-F43B28BA0A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3F1067B-074F-4717-8E82-CD17B490AB2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C04289-01B2-4383-BF7F-516799C2446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AA0EFA-8E0C-41BC-853A-4E8427FE7C9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3A4C69-83A6-43D1-8BC1-389240EB101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43362</xdr:rowOff>
    </xdr:from>
    <xdr:to>
      <xdr:col>24</xdr:col>
      <xdr:colOff>114300</xdr:colOff>
      <xdr:row>38</xdr:row>
      <xdr:rowOff>144962</xdr:rowOff>
    </xdr:to>
    <xdr:sp macro="" textlink="">
      <xdr:nvSpPr>
        <xdr:cNvPr id="71" name="楕円 70">
          <a:extLst>
            <a:ext uri="{FF2B5EF4-FFF2-40B4-BE49-F238E27FC236}">
              <a16:creationId xmlns:a16="http://schemas.microsoft.com/office/drawing/2014/main" id="{661B070B-457D-4492-83A1-EE72FB61B727}"/>
            </a:ext>
          </a:extLst>
        </xdr:cNvPr>
        <xdr:cNvSpPr/>
      </xdr:nvSpPr>
      <xdr:spPr>
        <a:xfrm>
          <a:off x="45847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66238</xdr:rowOff>
    </xdr:from>
    <xdr:ext cx="405111" cy="259045"/>
    <xdr:sp macro="" textlink="">
      <xdr:nvSpPr>
        <xdr:cNvPr id="72" name="【図書館】&#10;有形固定資産減価償却率該当値テキスト">
          <a:extLst>
            <a:ext uri="{FF2B5EF4-FFF2-40B4-BE49-F238E27FC236}">
              <a16:creationId xmlns:a16="http://schemas.microsoft.com/office/drawing/2014/main" id="{215CD27A-1DE3-43F5-99A0-A82DCA6EBAB4}"/>
            </a:ext>
          </a:extLst>
        </xdr:cNvPr>
        <xdr:cNvSpPr txBox="1"/>
      </xdr:nvSpPr>
      <xdr:spPr>
        <a:xfrm>
          <a:off x="4673600" y="64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62956</xdr:rowOff>
    </xdr:from>
    <xdr:to>
      <xdr:col>20</xdr:col>
      <xdr:colOff>38100</xdr:colOff>
      <xdr:row>38</xdr:row>
      <xdr:rowOff>164556</xdr:rowOff>
    </xdr:to>
    <xdr:sp macro="" textlink="">
      <xdr:nvSpPr>
        <xdr:cNvPr id="73" name="楕円 72">
          <a:extLst>
            <a:ext uri="{FF2B5EF4-FFF2-40B4-BE49-F238E27FC236}">
              <a16:creationId xmlns:a16="http://schemas.microsoft.com/office/drawing/2014/main" id="{2E0085DD-20E7-4FE5-A70E-69078314BB51}"/>
            </a:ext>
          </a:extLst>
        </xdr:cNvPr>
        <xdr:cNvSpPr/>
      </xdr:nvSpPr>
      <xdr:spPr>
        <a:xfrm>
          <a:off x="3746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94162</xdr:rowOff>
    </xdr:from>
    <xdr:to>
      <xdr:col>24</xdr:col>
      <xdr:colOff>63500</xdr:colOff>
      <xdr:row>38</xdr:row>
      <xdr:rowOff>113756</xdr:rowOff>
    </xdr:to>
    <xdr:cxnSp macro="">
      <xdr:nvCxnSpPr>
        <xdr:cNvPr id="74" name="直線コネクタ 73">
          <a:extLst>
            <a:ext uri="{FF2B5EF4-FFF2-40B4-BE49-F238E27FC236}">
              <a16:creationId xmlns:a16="http://schemas.microsoft.com/office/drawing/2014/main" id="{CCBC9910-D858-42A7-B31B-D8A5FD6C7308}"/>
            </a:ext>
          </a:extLst>
        </xdr:cNvPr>
        <xdr:cNvCxnSpPr/>
      </xdr:nvCxnSpPr>
      <xdr:spPr>
        <a:xfrm flipV="1">
          <a:off x="3797300" y="660926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117401</xdr:rowOff>
    </xdr:from>
    <xdr:ext cx="405111" cy="259045"/>
    <xdr:sp macro="" textlink="">
      <xdr:nvSpPr>
        <xdr:cNvPr id="75" name="n_1aveValue【図書館】&#10;有形固定資産減価償却率">
          <a:extLst>
            <a:ext uri="{FF2B5EF4-FFF2-40B4-BE49-F238E27FC236}">
              <a16:creationId xmlns:a16="http://schemas.microsoft.com/office/drawing/2014/main" id="{01557C0D-2930-45D4-9659-89BA00F32BE5}"/>
            </a:ext>
          </a:extLst>
        </xdr:cNvPr>
        <xdr:cNvSpPr txBox="1"/>
      </xdr:nvSpPr>
      <xdr:spPr>
        <a:xfrm>
          <a:off x="3582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76" name="n_2aveValue【図書館】&#10;有形固定資産減価償却率">
          <a:extLst>
            <a:ext uri="{FF2B5EF4-FFF2-40B4-BE49-F238E27FC236}">
              <a16:creationId xmlns:a16="http://schemas.microsoft.com/office/drawing/2014/main" id="{0C61B3CF-EC96-4180-8EA1-852E0222323D}"/>
            </a:ext>
          </a:extLst>
        </xdr:cNvPr>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155683</xdr:rowOff>
    </xdr:from>
    <xdr:ext cx="405111" cy="259045"/>
    <xdr:sp macro="" textlink="">
      <xdr:nvSpPr>
        <xdr:cNvPr id="77" name="n_1mainValue【図書館】&#10;有形固定資産減価償却率">
          <a:extLst>
            <a:ext uri="{FF2B5EF4-FFF2-40B4-BE49-F238E27FC236}">
              <a16:creationId xmlns:a16="http://schemas.microsoft.com/office/drawing/2014/main" id="{5F15E95C-A1CE-478A-9CD8-4789CFC94977}"/>
            </a:ext>
          </a:extLst>
        </xdr:cNvPr>
        <xdr:cNvSpPr txBox="1"/>
      </xdr:nvSpPr>
      <xdr:spPr>
        <a:xfrm>
          <a:off x="3582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CAE01F50-6BED-4269-8DA6-B6971F57602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CB10FF20-F8FC-4C64-929D-E73BB7A15C9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AE2943D6-4742-4332-BD77-DE3330C803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4C184DC9-DAB1-4C2D-A786-9F0E31D6E4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A828F37A-19B5-47E8-9F93-332CF30060D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8F27139E-5234-4C49-9ABC-46AB4964D6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7EA4866B-CA60-4E2D-AAB2-3DBC64A046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A0C47E68-DAB9-42A1-B4FE-ED1F28799F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E9BD166E-7F3C-4021-855A-5E5AD45E45E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DA8EDB88-038A-4426-A8C8-0036E05627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a:extLst>
            <a:ext uri="{FF2B5EF4-FFF2-40B4-BE49-F238E27FC236}">
              <a16:creationId xmlns:a16="http://schemas.microsoft.com/office/drawing/2014/main" id="{2AD46CA9-1374-4B5A-B354-87C482D6429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a:extLst>
            <a:ext uri="{FF2B5EF4-FFF2-40B4-BE49-F238E27FC236}">
              <a16:creationId xmlns:a16="http://schemas.microsoft.com/office/drawing/2014/main" id="{91D6D12F-FC52-4838-A82B-6D41D8EBA55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a:extLst>
            <a:ext uri="{FF2B5EF4-FFF2-40B4-BE49-F238E27FC236}">
              <a16:creationId xmlns:a16="http://schemas.microsoft.com/office/drawing/2014/main" id="{8A393A61-79AB-4F02-927C-C3E1C21A6B0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a:extLst>
            <a:ext uri="{FF2B5EF4-FFF2-40B4-BE49-F238E27FC236}">
              <a16:creationId xmlns:a16="http://schemas.microsoft.com/office/drawing/2014/main" id="{C14F9B42-804D-49A7-9612-79ED5807682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a:extLst>
            <a:ext uri="{FF2B5EF4-FFF2-40B4-BE49-F238E27FC236}">
              <a16:creationId xmlns:a16="http://schemas.microsoft.com/office/drawing/2014/main" id="{AE907A0C-FD6A-4677-9AB9-581BC450ACF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a:extLst>
            <a:ext uri="{FF2B5EF4-FFF2-40B4-BE49-F238E27FC236}">
              <a16:creationId xmlns:a16="http://schemas.microsoft.com/office/drawing/2014/main" id="{75FD9185-ED99-4C28-AE28-511187AB6C7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a:extLst>
            <a:ext uri="{FF2B5EF4-FFF2-40B4-BE49-F238E27FC236}">
              <a16:creationId xmlns:a16="http://schemas.microsoft.com/office/drawing/2014/main" id="{D2E7E051-DA72-460F-AB94-0D2D89554D9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a:extLst>
            <a:ext uri="{FF2B5EF4-FFF2-40B4-BE49-F238E27FC236}">
              <a16:creationId xmlns:a16="http://schemas.microsoft.com/office/drawing/2014/main" id="{9036AEB4-5471-484F-AC92-C85F6F3F025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5719EE9C-E920-4F22-B763-8648C82F184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a:extLst>
            <a:ext uri="{FF2B5EF4-FFF2-40B4-BE49-F238E27FC236}">
              <a16:creationId xmlns:a16="http://schemas.microsoft.com/office/drawing/2014/main" id="{76575E28-2E0E-457A-8B95-FA4904567A8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a:extLst>
            <a:ext uri="{FF2B5EF4-FFF2-40B4-BE49-F238E27FC236}">
              <a16:creationId xmlns:a16="http://schemas.microsoft.com/office/drawing/2014/main" id="{6B7C83FE-4165-4FD2-9EB2-3AF8E92D51E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83058</xdr:rowOff>
    </xdr:from>
    <xdr:to>
      <xdr:col>54</xdr:col>
      <xdr:colOff>189865</xdr:colOff>
      <xdr:row>41</xdr:row>
      <xdr:rowOff>46482</xdr:rowOff>
    </xdr:to>
    <xdr:cxnSp macro="">
      <xdr:nvCxnSpPr>
        <xdr:cNvPr id="99" name="直線コネクタ 98">
          <a:extLst>
            <a:ext uri="{FF2B5EF4-FFF2-40B4-BE49-F238E27FC236}">
              <a16:creationId xmlns:a16="http://schemas.microsoft.com/office/drawing/2014/main" id="{FD149EFA-D237-457B-9D06-911EF7F23C95}"/>
            </a:ext>
          </a:extLst>
        </xdr:cNvPr>
        <xdr:cNvCxnSpPr/>
      </xdr:nvCxnSpPr>
      <xdr:spPr>
        <a:xfrm flipV="1">
          <a:off x="10476865" y="5740908"/>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50309</xdr:rowOff>
    </xdr:from>
    <xdr:ext cx="469744" cy="259045"/>
    <xdr:sp macro="" textlink="">
      <xdr:nvSpPr>
        <xdr:cNvPr id="100" name="【図書館】&#10;一人当たり面積最小値テキスト">
          <a:extLst>
            <a:ext uri="{FF2B5EF4-FFF2-40B4-BE49-F238E27FC236}">
              <a16:creationId xmlns:a16="http://schemas.microsoft.com/office/drawing/2014/main" id="{21D57379-F0FB-4F1B-A6C6-87C814B3A8B9}"/>
            </a:ext>
          </a:extLst>
        </xdr:cNvPr>
        <xdr:cNvSpPr txBox="1"/>
      </xdr:nvSpPr>
      <xdr:spPr>
        <a:xfrm>
          <a:off x="105156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46482</xdr:rowOff>
    </xdr:from>
    <xdr:to>
      <xdr:col>55</xdr:col>
      <xdr:colOff>88900</xdr:colOff>
      <xdr:row>41</xdr:row>
      <xdr:rowOff>46482</xdr:rowOff>
    </xdr:to>
    <xdr:cxnSp macro="">
      <xdr:nvCxnSpPr>
        <xdr:cNvPr id="101" name="直線コネクタ 100">
          <a:extLst>
            <a:ext uri="{FF2B5EF4-FFF2-40B4-BE49-F238E27FC236}">
              <a16:creationId xmlns:a16="http://schemas.microsoft.com/office/drawing/2014/main" id="{F7FDABD9-74E8-413C-99D1-234D45E60938}"/>
            </a:ext>
          </a:extLst>
        </xdr:cNvPr>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29735</xdr:rowOff>
    </xdr:from>
    <xdr:ext cx="469744" cy="259045"/>
    <xdr:sp macro="" textlink="">
      <xdr:nvSpPr>
        <xdr:cNvPr id="102" name="【図書館】&#10;一人当たり面積最大値テキスト">
          <a:extLst>
            <a:ext uri="{FF2B5EF4-FFF2-40B4-BE49-F238E27FC236}">
              <a16:creationId xmlns:a16="http://schemas.microsoft.com/office/drawing/2014/main" id="{38A81730-2F6F-425F-96A3-F25ADE41661F}"/>
            </a:ext>
          </a:extLst>
        </xdr:cNvPr>
        <xdr:cNvSpPr txBox="1"/>
      </xdr:nvSpPr>
      <xdr:spPr>
        <a:xfrm>
          <a:off x="10515600" y="55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83058</xdr:rowOff>
    </xdr:from>
    <xdr:to>
      <xdr:col>55</xdr:col>
      <xdr:colOff>88900</xdr:colOff>
      <xdr:row>33</xdr:row>
      <xdr:rowOff>83058</xdr:rowOff>
    </xdr:to>
    <xdr:cxnSp macro="">
      <xdr:nvCxnSpPr>
        <xdr:cNvPr id="103" name="直線コネクタ 102">
          <a:extLst>
            <a:ext uri="{FF2B5EF4-FFF2-40B4-BE49-F238E27FC236}">
              <a16:creationId xmlns:a16="http://schemas.microsoft.com/office/drawing/2014/main" id="{40E4BCB0-D0EE-47D5-BCC1-A1EF29EBB215}"/>
            </a:ext>
          </a:extLst>
        </xdr:cNvPr>
        <xdr:cNvCxnSpPr/>
      </xdr:nvCxnSpPr>
      <xdr:spPr>
        <a:xfrm>
          <a:off x="10388600" y="574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04" name="【図書館】&#10;一人当たり面積平均値テキスト">
          <a:extLst>
            <a:ext uri="{FF2B5EF4-FFF2-40B4-BE49-F238E27FC236}">
              <a16:creationId xmlns:a16="http://schemas.microsoft.com/office/drawing/2014/main" id="{4AE6D3B1-68D9-4C58-8445-C95784723745}"/>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05" name="フローチャート: 判断 104">
          <a:extLst>
            <a:ext uri="{FF2B5EF4-FFF2-40B4-BE49-F238E27FC236}">
              <a16:creationId xmlns:a16="http://schemas.microsoft.com/office/drawing/2014/main" id="{FED5E4BB-C54F-45F7-BCD0-563AC1AEE584}"/>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6" name="フローチャート: 判断 105">
          <a:extLst>
            <a:ext uri="{FF2B5EF4-FFF2-40B4-BE49-F238E27FC236}">
              <a16:creationId xmlns:a16="http://schemas.microsoft.com/office/drawing/2014/main" id="{010EB739-5999-46E7-A268-78222434FEE6}"/>
            </a:ext>
          </a:extLst>
        </xdr:cNvPr>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07" name="フローチャート: 判断 106">
          <a:extLst>
            <a:ext uri="{FF2B5EF4-FFF2-40B4-BE49-F238E27FC236}">
              <a16:creationId xmlns:a16="http://schemas.microsoft.com/office/drawing/2014/main" id="{7BDEAF7B-33C6-46FD-84AA-E62A6EBDF508}"/>
            </a:ext>
          </a:extLst>
        </xdr:cNvPr>
        <xdr:cNvSpPr/>
      </xdr:nvSpPr>
      <xdr:spPr>
        <a:xfrm>
          <a:off x="869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4B765F43-FF66-4ACA-8F60-F3C2AF08C86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5F855F80-A2D9-4781-BE7B-EE7749887B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235FC9B-C50D-46D4-BA1B-FDE0230B0E1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F676E5CC-DFD4-4DEB-9FDB-8EDB116ECBF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6FE18DF8-F2DB-49F3-968B-390468923C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3" name="楕円 112">
          <a:extLst>
            <a:ext uri="{FF2B5EF4-FFF2-40B4-BE49-F238E27FC236}">
              <a16:creationId xmlns:a16="http://schemas.microsoft.com/office/drawing/2014/main" id="{77674CC6-642A-4BC8-9E7D-CE0FA40E0014}"/>
            </a:ext>
          </a:extLst>
        </xdr:cNvPr>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157497</xdr:rowOff>
    </xdr:from>
    <xdr:ext cx="469744" cy="259045"/>
    <xdr:sp macro="" textlink="">
      <xdr:nvSpPr>
        <xdr:cNvPr id="114" name="【図書館】&#10;一人当たり面積該当値テキスト">
          <a:extLst>
            <a:ext uri="{FF2B5EF4-FFF2-40B4-BE49-F238E27FC236}">
              <a16:creationId xmlns:a16="http://schemas.microsoft.com/office/drawing/2014/main" id="{CE2270A7-8BA9-4728-AF8D-143D60662B02}"/>
            </a:ext>
          </a:extLst>
        </xdr:cNvPr>
        <xdr:cNvSpPr txBox="1"/>
      </xdr:nvSpPr>
      <xdr:spPr>
        <a:xfrm>
          <a:off x="10515600"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15" name="楕円 114">
          <a:extLst>
            <a:ext uri="{FF2B5EF4-FFF2-40B4-BE49-F238E27FC236}">
              <a16:creationId xmlns:a16="http://schemas.microsoft.com/office/drawing/2014/main" id="{8682DF0F-73E2-4E37-AFF6-6B3D0687320E}"/>
            </a:ext>
          </a:extLst>
        </xdr:cNvPr>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16" name="直線コネクタ 115">
          <a:extLst>
            <a:ext uri="{FF2B5EF4-FFF2-40B4-BE49-F238E27FC236}">
              <a16:creationId xmlns:a16="http://schemas.microsoft.com/office/drawing/2014/main" id="{5B246A36-C924-49FC-8D5A-FD3EAEE1541B}"/>
            </a:ext>
          </a:extLst>
        </xdr:cNvPr>
        <xdr:cNvCxnSpPr/>
      </xdr:nvCxnSpPr>
      <xdr:spPr>
        <a:xfrm>
          <a:off x="9639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17" name="n_1aveValue【図書館】&#10;一人当たり面積">
          <a:extLst>
            <a:ext uri="{FF2B5EF4-FFF2-40B4-BE49-F238E27FC236}">
              <a16:creationId xmlns:a16="http://schemas.microsoft.com/office/drawing/2014/main" id="{7B96FC97-C305-4542-9C81-D2BEDF7EF6E0}"/>
            </a:ext>
          </a:extLst>
        </xdr:cNvPr>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111523</xdr:rowOff>
    </xdr:from>
    <xdr:ext cx="469744" cy="259045"/>
    <xdr:sp macro="" textlink="">
      <xdr:nvSpPr>
        <xdr:cNvPr id="118" name="n_2aveValue【図書館】&#10;一人当たり面積">
          <a:extLst>
            <a:ext uri="{FF2B5EF4-FFF2-40B4-BE49-F238E27FC236}">
              <a16:creationId xmlns:a16="http://schemas.microsoft.com/office/drawing/2014/main" id="{DFD3422C-C46F-480E-9ED0-D0324C546066}"/>
            </a:ext>
          </a:extLst>
        </xdr:cNvPr>
        <xdr:cNvSpPr txBox="1"/>
      </xdr:nvSpPr>
      <xdr:spPr>
        <a:xfrm>
          <a:off x="8515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19" name="n_1mainValue【図書館】&#10;一人当たり面積">
          <a:extLst>
            <a:ext uri="{FF2B5EF4-FFF2-40B4-BE49-F238E27FC236}">
              <a16:creationId xmlns:a16="http://schemas.microsoft.com/office/drawing/2014/main" id="{236CDFDC-1E10-482A-97F8-2B5620EAA960}"/>
            </a:ext>
          </a:extLst>
        </xdr:cNvPr>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25008EA4-E9A9-49C0-AE8E-9CEC95A42F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A7159CEF-AF46-418D-9280-CB41846486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051F5CB5-593E-4836-9315-D099296601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29024D04-31BA-41FC-8A12-CC9A75857F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864F9B56-19A7-4359-821C-BA7949EA18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72E1C331-36BE-4690-8618-016F109703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C146258F-5B31-49CD-880E-E5B5322725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1EDDB722-2460-4E4F-96E1-53ECAA8368B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EE6A3DB4-1A79-4ACA-A2FE-D9E957960F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851D7603-78DD-4E2E-82C8-D32151CDF1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a:extLst>
            <a:ext uri="{FF2B5EF4-FFF2-40B4-BE49-F238E27FC236}">
              <a16:creationId xmlns:a16="http://schemas.microsoft.com/office/drawing/2014/main" id="{C750E8EB-E01F-40BF-A215-A75A17C447A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a:extLst>
            <a:ext uri="{FF2B5EF4-FFF2-40B4-BE49-F238E27FC236}">
              <a16:creationId xmlns:a16="http://schemas.microsoft.com/office/drawing/2014/main" id="{F85FE717-01D1-4218-BCD9-FF0A8C7B1BC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a:extLst>
            <a:ext uri="{FF2B5EF4-FFF2-40B4-BE49-F238E27FC236}">
              <a16:creationId xmlns:a16="http://schemas.microsoft.com/office/drawing/2014/main" id="{DA4BEBB5-451E-4893-84F2-E9B4B02D9C2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a:extLst>
            <a:ext uri="{FF2B5EF4-FFF2-40B4-BE49-F238E27FC236}">
              <a16:creationId xmlns:a16="http://schemas.microsoft.com/office/drawing/2014/main" id="{88A61F13-2D31-43CB-ABCC-EC68398984B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a:extLst>
            <a:ext uri="{FF2B5EF4-FFF2-40B4-BE49-F238E27FC236}">
              <a16:creationId xmlns:a16="http://schemas.microsoft.com/office/drawing/2014/main" id="{1EA436E0-2401-49ED-B014-92BE4E1BACA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a:extLst>
            <a:ext uri="{FF2B5EF4-FFF2-40B4-BE49-F238E27FC236}">
              <a16:creationId xmlns:a16="http://schemas.microsoft.com/office/drawing/2014/main" id="{F52FDEEB-BE9A-4907-97C9-35CF9FB6E98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a:extLst>
            <a:ext uri="{FF2B5EF4-FFF2-40B4-BE49-F238E27FC236}">
              <a16:creationId xmlns:a16="http://schemas.microsoft.com/office/drawing/2014/main" id="{F175FD70-B77B-475E-A24A-E52D466F2D9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a:extLst>
            <a:ext uri="{FF2B5EF4-FFF2-40B4-BE49-F238E27FC236}">
              <a16:creationId xmlns:a16="http://schemas.microsoft.com/office/drawing/2014/main" id="{CA09E62C-90B1-4D31-89DF-B3FBE7C20B7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a:extLst>
            <a:ext uri="{FF2B5EF4-FFF2-40B4-BE49-F238E27FC236}">
              <a16:creationId xmlns:a16="http://schemas.microsoft.com/office/drawing/2014/main" id="{D93E2894-1324-4D86-BE36-CB4A7A2DD77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a:extLst>
            <a:ext uri="{FF2B5EF4-FFF2-40B4-BE49-F238E27FC236}">
              <a16:creationId xmlns:a16="http://schemas.microsoft.com/office/drawing/2014/main" id="{1C65863F-A536-49D3-8C99-9A94818410A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a:extLst>
            <a:ext uri="{FF2B5EF4-FFF2-40B4-BE49-F238E27FC236}">
              <a16:creationId xmlns:a16="http://schemas.microsoft.com/office/drawing/2014/main" id="{13429955-BDFA-4947-8116-28695885FA67}"/>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7AB26741-AA7C-42DA-B7F8-CB44636304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8BD542D4-3A3C-4FF5-ACCC-56CE41A3FC5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a:extLst>
            <a:ext uri="{FF2B5EF4-FFF2-40B4-BE49-F238E27FC236}">
              <a16:creationId xmlns:a16="http://schemas.microsoft.com/office/drawing/2014/main" id="{204E9EEF-6897-4163-A339-FA566574A9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44" name="直線コネクタ 143">
          <a:extLst>
            <a:ext uri="{FF2B5EF4-FFF2-40B4-BE49-F238E27FC236}">
              <a16:creationId xmlns:a16="http://schemas.microsoft.com/office/drawing/2014/main" id="{6645FE30-736C-4873-80FB-FC5A7D223BF1}"/>
            </a:ext>
          </a:extLst>
        </xdr:cNvPr>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45" name="【体育館・プール】&#10;有形固定資産減価償却率最小値テキスト">
          <a:extLst>
            <a:ext uri="{FF2B5EF4-FFF2-40B4-BE49-F238E27FC236}">
              <a16:creationId xmlns:a16="http://schemas.microsoft.com/office/drawing/2014/main" id="{D94F3DCC-3408-486D-9164-05FB095EBFD2}"/>
            </a:ext>
          </a:extLst>
        </xdr:cNvPr>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46" name="直線コネクタ 145">
          <a:extLst>
            <a:ext uri="{FF2B5EF4-FFF2-40B4-BE49-F238E27FC236}">
              <a16:creationId xmlns:a16="http://schemas.microsoft.com/office/drawing/2014/main" id="{26835D4F-ABA8-455E-9DFF-A800232DCE74}"/>
            </a:ext>
          </a:extLst>
        </xdr:cNvPr>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7" name="【体育館・プール】&#10;有形固定資産減価償却率最大値テキスト">
          <a:extLst>
            <a:ext uri="{FF2B5EF4-FFF2-40B4-BE49-F238E27FC236}">
              <a16:creationId xmlns:a16="http://schemas.microsoft.com/office/drawing/2014/main" id="{F759A479-916E-4C39-8CDD-232DD0367FCB}"/>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8" name="直線コネクタ 147">
          <a:extLst>
            <a:ext uri="{FF2B5EF4-FFF2-40B4-BE49-F238E27FC236}">
              <a16:creationId xmlns:a16="http://schemas.microsoft.com/office/drawing/2014/main" id="{92027862-CA44-44DA-BF0E-72835F30D7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120667</xdr:rowOff>
    </xdr:from>
    <xdr:ext cx="405111" cy="259045"/>
    <xdr:sp macro="" textlink="">
      <xdr:nvSpPr>
        <xdr:cNvPr id="149" name="【体育館・プール】&#10;有形固定資産減価償却率平均値テキスト">
          <a:extLst>
            <a:ext uri="{FF2B5EF4-FFF2-40B4-BE49-F238E27FC236}">
              <a16:creationId xmlns:a16="http://schemas.microsoft.com/office/drawing/2014/main" id="{B8D5D7B5-3B63-4BC9-9857-D65BC5B76B6A}"/>
            </a:ext>
          </a:extLst>
        </xdr:cNvPr>
        <xdr:cNvSpPr txBox="1"/>
      </xdr:nvSpPr>
      <xdr:spPr>
        <a:xfrm>
          <a:off x="46736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50" name="フローチャート: 判断 149">
          <a:extLst>
            <a:ext uri="{FF2B5EF4-FFF2-40B4-BE49-F238E27FC236}">
              <a16:creationId xmlns:a16="http://schemas.microsoft.com/office/drawing/2014/main" id="{9EAB6067-6B8C-43D2-99EA-7E63C5A8D1C9}"/>
            </a:ext>
          </a:extLst>
        </xdr:cNvPr>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51" name="フローチャート: 判断 150">
          <a:extLst>
            <a:ext uri="{FF2B5EF4-FFF2-40B4-BE49-F238E27FC236}">
              <a16:creationId xmlns:a16="http://schemas.microsoft.com/office/drawing/2014/main" id="{73B21424-FC21-465E-941E-D1F923F3556E}"/>
            </a:ext>
          </a:extLst>
        </xdr:cNvPr>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151130</xdr:rowOff>
    </xdr:from>
    <xdr:to>
      <xdr:col>15</xdr:col>
      <xdr:colOff>101600</xdr:colOff>
      <xdr:row>59</xdr:row>
      <xdr:rowOff>81280</xdr:rowOff>
    </xdr:to>
    <xdr:sp macro="" textlink="">
      <xdr:nvSpPr>
        <xdr:cNvPr id="152" name="フローチャート: 判断 151">
          <a:extLst>
            <a:ext uri="{FF2B5EF4-FFF2-40B4-BE49-F238E27FC236}">
              <a16:creationId xmlns:a16="http://schemas.microsoft.com/office/drawing/2014/main" id="{751AFFE5-1125-470E-815C-09B10F21D4C2}"/>
            </a:ext>
          </a:extLst>
        </xdr:cNvPr>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71A3F8C0-29A0-404D-AC8B-F34798A57F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A74E3E54-43C2-4755-82FA-641FB223B6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A57982FC-DB8A-42AD-AD5B-401AE33546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38011350-E211-4268-85C8-07DC4D1A9F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35F7A51F-A405-48AF-B808-35DDD859C5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34925</xdr:rowOff>
    </xdr:from>
    <xdr:to>
      <xdr:col>24</xdr:col>
      <xdr:colOff>114300</xdr:colOff>
      <xdr:row>62</xdr:row>
      <xdr:rowOff>136525</xdr:rowOff>
    </xdr:to>
    <xdr:sp macro="" textlink="">
      <xdr:nvSpPr>
        <xdr:cNvPr id="158" name="楕円 157">
          <a:extLst>
            <a:ext uri="{FF2B5EF4-FFF2-40B4-BE49-F238E27FC236}">
              <a16:creationId xmlns:a16="http://schemas.microsoft.com/office/drawing/2014/main" id="{8AD56388-5AAD-48CC-8D3D-1E7A1495BE17}"/>
            </a:ext>
          </a:extLst>
        </xdr:cNvPr>
        <xdr:cNvSpPr/>
      </xdr:nvSpPr>
      <xdr:spPr>
        <a:xfrm>
          <a:off x="4584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13352</xdr:rowOff>
    </xdr:from>
    <xdr:ext cx="405111" cy="259045"/>
    <xdr:sp macro="" textlink="">
      <xdr:nvSpPr>
        <xdr:cNvPr id="159" name="【体育館・プール】&#10;有形固定資産減価償却率該当値テキスト">
          <a:extLst>
            <a:ext uri="{FF2B5EF4-FFF2-40B4-BE49-F238E27FC236}">
              <a16:creationId xmlns:a16="http://schemas.microsoft.com/office/drawing/2014/main" id="{89E75473-8222-4971-90FE-C39F9204A683}"/>
            </a:ext>
          </a:extLst>
        </xdr:cNvPr>
        <xdr:cNvSpPr txBox="1"/>
      </xdr:nvSpPr>
      <xdr:spPr>
        <a:xfrm>
          <a:off x="46736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109220</xdr:rowOff>
    </xdr:from>
    <xdr:to>
      <xdr:col>20</xdr:col>
      <xdr:colOff>38100</xdr:colOff>
      <xdr:row>63</xdr:row>
      <xdr:rowOff>39370</xdr:rowOff>
    </xdr:to>
    <xdr:sp macro="" textlink="">
      <xdr:nvSpPr>
        <xdr:cNvPr id="160" name="楕円 159">
          <a:extLst>
            <a:ext uri="{FF2B5EF4-FFF2-40B4-BE49-F238E27FC236}">
              <a16:creationId xmlns:a16="http://schemas.microsoft.com/office/drawing/2014/main" id="{0949E8E3-33D9-4E28-8AA1-E407E3E87E1A}"/>
            </a:ext>
          </a:extLst>
        </xdr:cNvPr>
        <xdr:cNvSpPr/>
      </xdr:nvSpPr>
      <xdr:spPr>
        <a:xfrm>
          <a:off x="3746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85725</xdr:rowOff>
    </xdr:from>
    <xdr:to>
      <xdr:col>24</xdr:col>
      <xdr:colOff>63500</xdr:colOff>
      <xdr:row>62</xdr:row>
      <xdr:rowOff>160020</xdr:rowOff>
    </xdr:to>
    <xdr:cxnSp macro="">
      <xdr:nvCxnSpPr>
        <xdr:cNvPr id="161" name="直線コネクタ 160">
          <a:extLst>
            <a:ext uri="{FF2B5EF4-FFF2-40B4-BE49-F238E27FC236}">
              <a16:creationId xmlns:a16="http://schemas.microsoft.com/office/drawing/2014/main" id="{F4E2B6B1-2B2B-4178-A92D-AA5C6D94E76E}"/>
            </a:ext>
          </a:extLst>
        </xdr:cNvPr>
        <xdr:cNvCxnSpPr/>
      </xdr:nvCxnSpPr>
      <xdr:spPr>
        <a:xfrm flipV="1">
          <a:off x="3797300" y="1071562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59707</xdr:rowOff>
    </xdr:from>
    <xdr:ext cx="405111" cy="259045"/>
    <xdr:sp macro="" textlink="">
      <xdr:nvSpPr>
        <xdr:cNvPr id="162" name="n_1aveValue【体育館・プール】&#10;有形固定資産減価償却率">
          <a:extLst>
            <a:ext uri="{FF2B5EF4-FFF2-40B4-BE49-F238E27FC236}">
              <a16:creationId xmlns:a16="http://schemas.microsoft.com/office/drawing/2014/main" id="{D9B35AF9-EA8A-465A-B92D-9D8850C93544}"/>
            </a:ext>
          </a:extLst>
        </xdr:cNvPr>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97807</xdr:rowOff>
    </xdr:from>
    <xdr:ext cx="405111" cy="259045"/>
    <xdr:sp macro="" textlink="">
      <xdr:nvSpPr>
        <xdr:cNvPr id="163" name="n_2aveValue【体育館・プール】&#10;有形固定資産減価償却率">
          <a:extLst>
            <a:ext uri="{FF2B5EF4-FFF2-40B4-BE49-F238E27FC236}">
              <a16:creationId xmlns:a16="http://schemas.microsoft.com/office/drawing/2014/main" id="{88A7BC83-5A32-429A-91AB-DB033A437B66}"/>
            </a:ext>
          </a:extLst>
        </xdr:cNvPr>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30497</xdr:rowOff>
    </xdr:from>
    <xdr:ext cx="405111" cy="259045"/>
    <xdr:sp macro="" textlink="">
      <xdr:nvSpPr>
        <xdr:cNvPr id="164" name="n_1mainValue【体育館・プール】&#10;有形固定資産減価償却率">
          <a:extLst>
            <a:ext uri="{FF2B5EF4-FFF2-40B4-BE49-F238E27FC236}">
              <a16:creationId xmlns:a16="http://schemas.microsoft.com/office/drawing/2014/main" id="{87C4ED6D-011E-41B4-B58E-73D14709169B}"/>
            </a:ext>
          </a:extLst>
        </xdr:cNvPr>
        <xdr:cNvSpPr txBox="1"/>
      </xdr:nvSpPr>
      <xdr:spPr>
        <a:xfrm>
          <a:off x="3582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B4BFB140-8212-4920-AFFD-BA812C297E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B2BDF460-6140-4A02-83A5-C7DEA81D64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7CCC8FF2-E219-41EE-AE90-0BB541B74CD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342F8B1F-048D-4949-8F65-11E4178ADB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155B3636-904C-4ECE-8324-C38E0053F22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5EB09115-12A1-45DF-9CEE-8998784806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C93F81F7-72FD-4C24-A458-B0D8E13794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9E8C621-3568-4730-A617-6922C24A84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156461A-197D-42D9-B990-6DB9DEC0BB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83B1479-BA79-4F4C-966E-6567BDC33F1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a:extLst>
            <a:ext uri="{FF2B5EF4-FFF2-40B4-BE49-F238E27FC236}">
              <a16:creationId xmlns:a16="http://schemas.microsoft.com/office/drawing/2014/main" id="{C8E7A87E-9A51-477D-971C-6D30E6799B7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a:extLst>
            <a:ext uri="{FF2B5EF4-FFF2-40B4-BE49-F238E27FC236}">
              <a16:creationId xmlns:a16="http://schemas.microsoft.com/office/drawing/2014/main" id="{EAE266DB-D527-4ECD-AC06-334BBB18915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a:extLst>
            <a:ext uri="{FF2B5EF4-FFF2-40B4-BE49-F238E27FC236}">
              <a16:creationId xmlns:a16="http://schemas.microsoft.com/office/drawing/2014/main" id="{5CAEB668-29C5-462A-92F0-BB877F16B67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a:extLst>
            <a:ext uri="{FF2B5EF4-FFF2-40B4-BE49-F238E27FC236}">
              <a16:creationId xmlns:a16="http://schemas.microsoft.com/office/drawing/2014/main" id="{5DDB920A-B08E-4096-8B96-9666D940622A}"/>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a:extLst>
            <a:ext uri="{FF2B5EF4-FFF2-40B4-BE49-F238E27FC236}">
              <a16:creationId xmlns:a16="http://schemas.microsoft.com/office/drawing/2014/main" id="{B38F73D4-9596-41EE-B535-0CB2E03509B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a:extLst>
            <a:ext uri="{FF2B5EF4-FFF2-40B4-BE49-F238E27FC236}">
              <a16:creationId xmlns:a16="http://schemas.microsoft.com/office/drawing/2014/main" id="{F1278066-58FE-4F15-AF30-76A4B0E4B3A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a:extLst>
            <a:ext uri="{FF2B5EF4-FFF2-40B4-BE49-F238E27FC236}">
              <a16:creationId xmlns:a16="http://schemas.microsoft.com/office/drawing/2014/main" id="{4B5051FF-3EE0-46C9-9551-F18895D8E2C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a:extLst>
            <a:ext uri="{FF2B5EF4-FFF2-40B4-BE49-F238E27FC236}">
              <a16:creationId xmlns:a16="http://schemas.microsoft.com/office/drawing/2014/main" id="{CFDDC7D8-5599-4782-AA11-9327C2D6BA9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DCFC35BA-EE70-4556-85F7-A8C37A4A41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8BA64DFA-06E1-482F-9E2F-8ACE8C8AC53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a:extLst>
            <a:ext uri="{FF2B5EF4-FFF2-40B4-BE49-F238E27FC236}">
              <a16:creationId xmlns:a16="http://schemas.microsoft.com/office/drawing/2014/main" id="{19C4B5E4-279F-4340-8321-E18B8413D7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86" name="直線コネクタ 185">
          <a:extLst>
            <a:ext uri="{FF2B5EF4-FFF2-40B4-BE49-F238E27FC236}">
              <a16:creationId xmlns:a16="http://schemas.microsoft.com/office/drawing/2014/main" id="{3BD2494A-542F-4F66-ADD0-56A4DFC27D86}"/>
            </a:ext>
          </a:extLst>
        </xdr:cNvPr>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87" name="【体育館・プール】&#10;一人当たり面積最小値テキスト">
          <a:extLst>
            <a:ext uri="{FF2B5EF4-FFF2-40B4-BE49-F238E27FC236}">
              <a16:creationId xmlns:a16="http://schemas.microsoft.com/office/drawing/2014/main" id="{64AAD4CC-670A-4F6D-8A91-3B452EA89AA0}"/>
            </a:ext>
          </a:extLst>
        </xdr:cNvPr>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88" name="直線コネクタ 187">
          <a:extLst>
            <a:ext uri="{FF2B5EF4-FFF2-40B4-BE49-F238E27FC236}">
              <a16:creationId xmlns:a16="http://schemas.microsoft.com/office/drawing/2014/main" id="{1A6A3574-C308-4FB8-BB14-DC3261DA6320}"/>
            </a:ext>
          </a:extLst>
        </xdr:cNvPr>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89" name="【体育館・プール】&#10;一人当たり面積最大値テキスト">
          <a:extLst>
            <a:ext uri="{FF2B5EF4-FFF2-40B4-BE49-F238E27FC236}">
              <a16:creationId xmlns:a16="http://schemas.microsoft.com/office/drawing/2014/main" id="{B112F471-0F29-4ED0-AD6B-4091F2823415}"/>
            </a:ext>
          </a:extLst>
        </xdr:cNvPr>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90" name="直線コネクタ 189">
          <a:extLst>
            <a:ext uri="{FF2B5EF4-FFF2-40B4-BE49-F238E27FC236}">
              <a16:creationId xmlns:a16="http://schemas.microsoft.com/office/drawing/2014/main" id="{B45889B4-0CD7-40A9-9393-E33AE6606FBE}"/>
            </a:ext>
          </a:extLst>
        </xdr:cNvPr>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79062</xdr:rowOff>
    </xdr:from>
    <xdr:ext cx="469744" cy="259045"/>
    <xdr:sp macro="" textlink="">
      <xdr:nvSpPr>
        <xdr:cNvPr id="191" name="【体育館・プール】&#10;一人当たり面積平均値テキスト">
          <a:extLst>
            <a:ext uri="{FF2B5EF4-FFF2-40B4-BE49-F238E27FC236}">
              <a16:creationId xmlns:a16="http://schemas.microsoft.com/office/drawing/2014/main" id="{DC7526FF-9372-419F-B7B0-6D3B7B4D2A44}"/>
            </a:ext>
          </a:extLst>
        </xdr:cNvPr>
        <xdr:cNvSpPr txBox="1"/>
      </xdr:nvSpPr>
      <xdr:spPr>
        <a:xfrm>
          <a:off x="10515600" y="1053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92" name="フローチャート: 判断 191">
          <a:extLst>
            <a:ext uri="{FF2B5EF4-FFF2-40B4-BE49-F238E27FC236}">
              <a16:creationId xmlns:a16="http://schemas.microsoft.com/office/drawing/2014/main" id="{74C3BA32-E459-4618-868D-D9B1DFC5AD5F}"/>
            </a:ext>
          </a:extLst>
        </xdr:cNvPr>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93" name="フローチャート: 判断 192">
          <a:extLst>
            <a:ext uri="{FF2B5EF4-FFF2-40B4-BE49-F238E27FC236}">
              <a16:creationId xmlns:a16="http://schemas.microsoft.com/office/drawing/2014/main" id="{585ED1DB-CC49-44F2-BB29-925A96973B92}"/>
            </a:ext>
          </a:extLst>
        </xdr:cNvPr>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60299</xdr:rowOff>
    </xdr:from>
    <xdr:to>
      <xdr:col>46</xdr:col>
      <xdr:colOff>38100</xdr:colOff>
      <xdr:row>62</xdr:row>
      <xdr:rowOff>161899</xdr:rowOff>
    </xdr:to>
    <xdr:sp macro="" textlink="">
      <xdr:nvSpPr>
        <xdr:cNvPr id="194" name="フローチャート: 判断 193">
          <a:extLst>
            <a:ext uri="{FF2B5EF4-FFF2-40B4-BE49-F238E27FC236}">
              <a16:creationId xmlns:a16="http://schemas.microsoft.com/office/drawing/2014/main" id="{A4DF6BBE-1D3C-4D92-95AE-F92D469D8D6E}"/>
            </a:ext>
          </a:extLst>
        </xdr:cNvPr>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A131D23A-B2E1-4382-B159-04001E1483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882A139D-0898-4DB4-8CC6-B07A932B1A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52BF1752-F35B-48A2-BA22-A74353E3443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31DEF849-333B-4E51-A621-ABCC70A5B7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AA505BD5-1F31-4A0B-84DC-85D7A7B18A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68072</xdr:rowOff>
    </xdr:from>
    <xdr:to>
      <xdr:col>55</xdr:col>
      <xdr:colOff>50800</xdr:colOff>
      <xdr:row>63</xdr:row>
      <xdr:rowOff>169672</xdr:rowOff>
    </xdr:to>
    <xdr:sp macro="" textlink="">
      <xdr:nvSpPr>
        <xdr:cNvPr id="200" name="楕円 199">
          <a:extLst>
            <a:ext uri="{FF2B5EF4-FFF2-40B4-BE49-F238E27FC236}">
              <a16:creationId xmlns:a16="http://schemas.microsoft.com/office/drawing/2014/main" id="{4FFE5F47-3AF9-454F-A1FB-B9842AB2F98A}"/>
            </a:ext>
          </a:extLst>
        </xdr:cNvPr>
        <xdr:cNvSpPr/>
      </xdr:nvSpPr>
      <xdr:spPr>
        <a:xfrm>
          <a:off x="10426700" y="10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154449</xdr:rowOff>
    </xdr:from>
    <xdr:ext cx="469744" cy="259045"/>
    <xdr:sp macro="" textlink="">
      <xdr:nvSpPr>
        <xdr:cNvPr id="201" name="【体育館・プール】&#10;一人当たり面積該当値テキスト">
          <a:extLst>
            <a:ext uri="{FF2B5EF4-FFF2-40B4-BE49-F238E27FC236}">
              <a16:creationId xmlns:a16="http://schemas.microsoft.com/office/drawing/2014/main" id="{1F5AB843-16F6-448D-AFA2-DA4495DDE571}"/>
            </a:ext>
          </a:extLst>
        </xdr:cNvPr>
        <xdr:cNvSpPr txBox="1"/>
      </xdr:nvSpPr>
      <xdr:spPr>
        <a:xfrm>
          <a:off x="10515600" y="1078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68986</xdr:rowOff>
    </xdr:from>
    <xdr:to>
      <xdr:col>50</xdr:col>
      <xdr:colOff>165100</xdr:colOff>
      <xdr:row>63</xdr:row>
      <xdr:rowOff>170586</xdr:rowOff>
    </xdr:to>
    <xdr:sp macro="" textlink="">
      <xdr:nvSpPr>
        <xdr:cNvPr id="202" name="楕円 201">
          <a:extLst>
            <a:ext uri="{FF2B5EF4-FFF2-40B4-BE49-F238E27FC236}">
              <a16:creationId xmlns:a16="http://schemas.microsoft.com/office/drawing/2014/main" id="{2CB0BAF3-EB3C-4E39-AA4D-FABEA4C33038}"/>
            </a:ext>
          </a:extLst>
        </xdr:cNvPr>
        <xdr:cNvSpPr/>
      </xdr:nvSpPr>
      <xdr:spPr>
        <a:xfrm>
          <a:off x="9588500" y="1087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118872</xdr:rowOff>
    </xdr:from>
    <xdr:to>
      <xdr:col>55</xdr:col>
      <xdr:colOff>0</xdr:colOff>
      <xdr:row>63</xdr:row>
      <xdr:rowOff>119786</xdr:rowOff>
    </xdr:to>
    <xdr:cxnSp macro="">
      <xdr:nvCxnSpPr>
        <xdr:cNvPr id="203" name="直線コネクタ 202">
          <a:extLst>
            <a:ext uri="{FF2B5EF4-FFF2-40B4-BE49-F238E27FC236}">
              <a16:creationId xmlns:a16="http://schemas.microsoft.com/office/drawing/2014/main" id="{F52FF586-A239-4AF6-A709-DC5AC5394714}"/>
            </a:ext>
          </a:extLst>
        </xdr:cNvPr>
        <xdr:cNvCxnSpPr/>
      </xdr:nvCxnSpPr>
      <xdr:spPr>
        <a:xfrm flipV="1">
          <a:off x="9639300" y="1092022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92930</xdr:rowOff>
    </xdr:from>
    <xdr:ext cx="469744" cy="259045"/>
    <xdr:sp macro="" textlink="">
      <xdr:nvSpPr>
        <xdr:cNvPr id="204" name="n_1aveValue【体育館・プール】&#10;一人当たり面積">
          <a:extLst>
            <a:ext uri="{FF2B5EF4-FFF2-40B4-BE49-F238E27FC236}">
              <a16:creationId xmlns:a16="http://schemas.microsoft.com/office/drawing/2014/main" id="{8F57352F-4454-4F99-A508-BF3EF1BE8E0E}"/>
            </a:ext>
          </a:extLst>
        </xdr:cNvPr>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6976</xdr:rowOff>
    </xdr:from>
    <xdr:ext cx="469744" cy="259045"/>
    <xdr:sp macro="" textlink="">
      <xdr:nvSpPr>
        <xdr:cNvPr id="205" name="n_2aveValue【体育館・プール】&#10;一人当たり面積">
          <a:extLst>
            <a:ext uri="{FF2B5EF4-FFF2-40B4-BE49-F238E27FC236}">
              <a16:creationId xmlns:a16="http://schemas.microsoft.com/office/drawing/2014/main" id="{89A31BBE-5A54-4BF4-8141-7DCE8B96E2CA}"/>
            </a:ext>
          </a:extLst>
        </xdr:cNvPr>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161713</xdr:rowOff>
    </xdr:from>
    <xdr:ext cx="469744" cy="259045"/>
    <xdr:sp macro="" textlink="">
      <xdr:nvSpPr>
        <xdr:cNvPr id="206" name="n_1mainValue【体育館・プール】&#10;一人当たり面積">
          <a:extLst>
            <a:ext uri="{FF2B5EF4-FFF2-40B4-BE49-F238E27FC236}">
              <a16:creationId xmlns:a16="http://schemas.microsoft.com/office/drawing/2014/main" id="{B08DD8CA-6BAC-4787-B9F8-237A107CBA74}"/>
            </a:ext>
          </a:extLst>
        </xdr:cNvPr>
        <xdr:cNvSpPr txBox="1"/>
      </xdr:nvSpPr>
      <xdr:spPr>
        <a:xfrm>
          <a:off x="9391727" y="1096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9261857B-ECF9-4909-B893-305227DC2F0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79E0904E-CECD-482B-B8FA-2E0A596682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2464BA13-AEDE-4FCE-B478-ECA2CDB398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C13F74D0-B353-4AA2-9740-3940B9550EF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90421226-5A8D-46EA-B753-F3CDAC15EF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ADACF85A-8A44-4DED-B60E-EF7ADD2A783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D8E45125-1174-4508-B1A5-1E6E3B0E96C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68194FFF-1F63-42A8-9101-74099282217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4EE23718-F54C-415C-BC43-03F7992C19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8C837567-E18B-431F-AB35-997B6B36364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80ACDD88-0300-4629-83FC-2656F7E705D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a:extLst>
            <a:ext uri="{FF2B5EF4-FFF2-40B4-BE49-F238E27FC236}">
              <a16:creationId xmlns:a16="http://schemas.microsoft.com/office/drawing/2014/main" id="{E859FE7F-B464-48B0-B178-0B609B3FD44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a:extLst>
            <a:ext uri="{FF2B5EF4-FFF2-40B4-BE49-F238E27FC236}">
              <a16:creationId xmlns:a16="http://schemas.microsoft.com/office/drawing/2014/main" id="{E52C8AAC-A725-40FD-AAA8-78EF22436B81}"/>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a:extLst>
            <a:ext uri="{FF2B5EF4-FFF2-40B4-BE49-F238E27FC236}">
              <a16:creationId xmlns:a16="http://schemas.microsoft.com/office/drawing/2014/main" id="{5B8F33D9-86DF-4A6E-99A2-CDC4190E547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a:extLst>
            <a:ext uri="{FF2B5EF4-FFF2-40B4-BE49-F238E27FC236}">
              <a16:creationId xmlns:a16="http://schemas.microsoft.com/office/drawing/2014/main" id="{A43B9B97-1221-4840-BC69-50EA7DD9097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a:extLst>
            <a:ext uri="{FF2B5EF4-FFF2-40B4-BE49-F238E27FC236}">
              <a16:creationId xmlns:a16="http://schemas.microsoft.com/office/drawing/2014/main" id="{43025369-CABE-456F-A7D8-E6994027942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a:extLst>
            <a:ext uri="{FF2B5EF4-FFF2-40B4-BE49-F238E27FC236}">
              <a16:creationId xmlns:a16="http://schemas.microsoft.com/office/drawing/2014/main" id="{48281176-5907-47D2-823C-152C1DEED16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a:extLst>
            <a:ext uri="{FF2B5EF4-FFF2-40B4-BE49-F238E27FC236}">
              <a16:creationId xmlns:a16="http://schemas.microsoft.com/office/drawing/2014/main" id="{12726F2D-8909-4019-A86B-697700F904F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a:extLst>
            <a:ext uri="{FF2B5EF4-FFF2-40B4-BE49-F238E27FC236}">
              <a16:creationId xmlns:a16="http://schemas.microsoft.com/office/drawing/2014/main" id="{B29EB645-7F2A-4BB7-B28F-D8752C0720A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a:extLst>
            <a:ext uri="{FF2B5EF4-FFF2-40B4-BE49-F238E27FC236}">
              <a16:creationId xmlns:a16="http://schemas.microsoft.com/office/drawing/2014/main" id="{388B0816-511B-4DB7-9901-120D1E339A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18718C1F-A730-4EBF-9F2E-7CE5F830546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a:extLst>
            <a:ext uri="{FF2B5EF4-FFF2-40B4-BE49-F238E27FC236}">
              <a16:creationId xmlns:a16="http://schemas.microsoft.com/office/drawing/2014/main" id="{B6BD8314-90C3-4646-AA4B-5949C05DB21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229" name="直線コネクタ 228">
          <a:extLst>
            <a:ext uri="{FF2B5EF4-FFF2-40B4-BE49-F238E27FC236}">
              <a16:creationId xmlns:a16="http://schemas.microsoft.com/office/drawing/2014/main" id="{4DFAAC42-7EA7-4318-85CA-8DF92ACC486A}"/>
            </a:ext>
          </a:extLst>
        </xdr:cNvPr>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230" name="【福祉施設】&#10;有形固定資産減価償却率最小値テキスト">
          <a:extLst>
            <a:ext uri="{FF2B5EF4-FFF2-40B4-BE49-F238E27FC236}">
              <a16:creationId xmlns:a16="http://schemas.microsoft.com/office/drawing/2014/main" id="{6EBEE324-0990-45EC-80A5-02C9E9CCEA0B}"/>
            </a:ext>
          </a:extLst>
        </xdr:cNvPr>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231" name="直線コネクタ 230">
          <a:extLst>
            <a:ext uri="{FF2B5EF4-FFF2-40B4-BE49-F238E27FC236}">
              <a16:creationId xmlns:a16="http://schemas.microsoft.com/office/drawing/2014/main" id="{0DF5D2A1-FBFB-4FFD-83BC-1A22F8CB587F}"/>
            </a:ext>
          </a:extLst>
        </xdr:cNvPr>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232" name="【福祉施設】&#10;有形固定資産減価償却率最大値テキスト">
          <a:extLst>
            <a:ext uri="{FF2B5EF4-FFF2-40B4-BE49-F238E27FC236}">
              <a16:creationId xmlns:a16="http://schemas.microsoft.com/office/drawing/2014/main" id="{1EA35BBF-D6BB-4A02-95CC-787F6CC09C2E}"/>
            </a:ext>
          </a:extLst>
        </xdr:cNvPr>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233" name="直線コネクタ 232">
          <a:extLst>
            <a:ext uri="{FF2B5EF4-FFF2-40B4-BE49-F238E27FC236}">
              <a16:creationId xmlns:a16="http://schemas.microsoft.com/office/drawing/2014/main" id="{40D19778-A976-4F18-9F7A-FDBC1F5CA77B}"/>
            </a:ext>
          </a:extLst>
        </xdr:cNvPr>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142764</xdr:rowOff>
    </xdr:from>
    <xdr:ext cx="405111" cy="259045"/>
    <xdr:sp macro="" textlink="">
      <xdr:nvSpPr>
        <xdr:cNvPr id="234" name="【福祉施設】&#10;有形固定資産減価償却率平均値テキスト">
          <a:extLst>
            <a:ext uri="{FF2B5EF4-FFF2-40B4-BE49-F238E27FC236}">
              <a16:creationId xmlns:a16="http://schemas.microsoft.com/office/drawing/2014/main" id="{282A1212-F3A4-44A4-9561-4DFFDBF70781}"/>
            </a:ext>
          </a:extLst>
        </xdr:cNvPr>
        <xdr:cNvSpPr txBox="1"/>
      </xdr:nvSpPr>
      <xdr:spPr>
        <a:xfrm>
          <a:off x="4673600" y="1385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35" name="フローチャート: 判断 234">
          <a:extLst>
            <a:ext uri="{FF2B5EF4-FFF2-40B4-BE49-F238E27FC236}">
              <a16:creationId xmlns:a16="http://schemas.microsoft.com/office/drawing/2014/main" id="{A4014FF7-3116-468C-ACCF-AE6E89ABBBFC}"/>
            </a:ext>
          </a:extLst>
        </xdr:cNvPr>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236" name="フローチャート: 判断 235">
          <a:extLst>
            <a:ext uri="{FF2B5EF4-FFF2-40B4-BE49-F238E27FC236}">
              <a16:creationId xmlns:a16="http://schemas.microsoft.com/office/drawing/2014/main" id="{CF7B1B74-7D14-42C9-97B2-240165443CD8}"/>
            </a:ext>
          </a:extLst>
        </xdr:cNvPr>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37592</xdr:rowOff>
    </xdr:from>
    <xdr:to>
      <xdr:col>15</xdr:col>
      <xdr:colOff>101600</xdr:colOff>
      <xdr:row>82</xdr:row>
      <xdr:rowOff>139192</xdr:rowOff>
    </xdr:to>
    <xdr:sp macro="" textlink="">
      <xdr:nvSpPr>
        <xdr:cNvPr id="237" name="フローチャート: 判断 236">
          <a:extLst>
            <a:ext uri="{FF2B5EF4-FFF2-40B4-BE49-F238E27FC236}">
              <a16:creationId xmlns:a16="http://schemas.microsoft.com/office/drawing/2014/main" id="{93ECB8DB-C5C6-44C2-B934-97FBFAA2DD38}"/>
            </a:ext>
          </a:extLst>
        </xdr:cNvPr>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E3C018B7-F500-47C6-8544-A92FD1BD377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E7C74E53-D6AC-43EA-95D0-A62E0507E2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2D4B4C85-B660-436B-8B51-4727EFEBE77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E819F53B-D1CE-4A99-AA2A-6D29752595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D4CC2482-B4D1-4830-A6BF-BBF2AA821B7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43" name="楕円 242">
          <a:extLst>
            <a:ext uri="{FF2B5EF4-FFF2-40B4-BE49-F238E27FC236}">
              <a16:creationId xmlns:a16="http://schemas.microsoft.com/office/drawing/2014/main" id="{DF9D402C-1B20-4058-AC71-597BD9662ABC}"/>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244" name="【福祉施設】&#10;有形固定資産減価償却率該当値テキスト">
          <a:extLst>
            <a:ext uri="{FF2B5EF4-FFF2-40B4-BE49-F238E27FC236}">
              <a16:creationId xmlns:a16="http://schemas.microsoft.com/office/drawing/2014/main" id="{0758328B-59E7-4C93-9226-307E474BB664}"/>
            </a:ext>
          </a:extLst>
        </xdr:cNvPr>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245" name="楕円 244">
          <a:extLst>
            <a:ext uri="{FF2B5EF4-FFF2-40B4-BE49-F238E27FC236}">
              <a16:creationId xmlns:a16="http://schemas.microsoft.com/office/drawing/2014/main" id="{C36F0838-D1F1-424B-B08B-AFA435DD70DF}"/>
            </a:ext>
          </a:extLst>
        </xdr:cNvPr>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3811</xdr:rowOff>
    </xdr:to>
    <xdr:cxnSp macro="">
      <xdr:nvCxnSpPr>
        <xdr:cNvPr id="246" name="直線コネクタ 245">
          <a:extLst>
            <a:ext uri="{FF2B5EF4-FFF2-40B4-BE49-F238E27FC236}">
              <a16:creationId xmlns:a16="http://schemas.microsoft.com/office/drawing/2014/main" id="{53756BBF-E9E5-49C3-87BB-88B00E0E723A}"/>
            </a:ext>
          </a:extLst>
        </xdr:cNvPr>
        <xdr:cNvCxnSpPr/>
      </xdr:nvCxnSpPr>
      <xdr:spPr>
        <a:xfrm flipV="1">
          <a:off x="3797300" y="141884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52849</xdr:rowOff>
    </xdr:from>
    <xdr:ext cx="405111" cy="259045"/>
    <xdr:sp macro="" textlink="">
      <xdr:nvSpPr>
        <xdr:cNvPr id="247" name="n_1aveValue【福祉施設】&#10;有形固定資産減価償却率">
          <a:extLst>
            <a:ext uri="{FF2B5EF4-FFF2-40B4-BE49-F238E27FC236}">
              <a16:creationId xmlns:a16="http://schemas.microsoft.com/office/drawing/2014/main" id="{5AD4AB82-B534-468D-AEB4-768A23F6B8B7}"/>
            </a:ext>
          </a:extLst>
        </xdr:cNvPr>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155719</xdr:rowOff>
    </xdr:from>
    <xdr:ext cx="405111" cy="259045"/>
    <xdr:sp macro="" textlink="">
      <xdr:nvSpPr>
        <xdr:cNvPr id="248" name="n_2aveValue【福祉施設】&#10;有形固定資産減価償却率">
          <a:extLst>
            <a:ext uri="{FF2B5EF4-FFF2-40B4-BE49-F238E27FC236}">
              <a16:creationId xmlns:a16="http://schemas.microsoft.com/office/drawing/2014/main" id="{1135DE25-0931-4B37-8A1E-4C415D09C3C7}"/>
            </a:ext>
          </a:extLst>
        </xdr:cNvPr>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249" name="n_1mainValue【福祉施設】&#10;有形固定資産減価償却率">
          <a:extLst>
            <a:ext uri="{FF2B5EF4-FFF2-40B4-BE49-F238E27FC236}">
              <a16:creationId xmlns:a16="http://schemas.microsoft.com/office/drawing/2014/main" id="{83603D63-25B6-47C6-B464-368A5DCD3577}"/>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675C059A-2B7E-4D98-BA9C-8BE723B24F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B38BDA4E-8A4D-46DF-80D3-1B12E6380A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79C6F5F6-E861-4E8F-8418-370E693FC8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4CBDD4C4-EA2A-480A-8100-C2DB179AEC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5FA7EC8B-5029-4450-8293-753F7273DD2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48DA9CB6-842B-4E27-9115-4BD80EEA5C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AB315780-0A1D-4CA0-B041-728C626C05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EC229BCA-589B-41F3-84F3-C4CC113694F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722C3C99-CF2E-44F5-AD60-D032A38D77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DD55ED69-84C9-4028-9FC8-1A8C8AF4FC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a:extLst>
            <a:ext uri="{FF2B5EF4-FFF2-40B4-BE49-F238E27FC236}">
              <a16:creationId xmlns:a16="http://schemas.microsoft.com/office/drawing/2014/main" id="{16FE15A3-96BD-4773-AF95-A991A70FD56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D2123ECE-22F6-45C0-88E1-4FC71BAB2FD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a:extLst>
            <a:ext uri="{FF2B5EF4-FFF2-40B4-BE49-F238E27FC236}">
              <a16:creationId xmlns:a16="http://schemas.microsoft.com/office/drawing/2014/main" id="{754D230C-7D69-494F-AA31-1C7A2479143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a:extLst>
            <a:ext uri="{FF2B5EF4-FFF2-40B4-BE49-F238E27FC236}">
              <a16:creationId xmlns:a16="http://schemas.microsoft.com/office/drawing/2014/main" id="{2B80581C-20A8-4FCF-9D07-5F96746994D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id="{6DF141E9-84D0-43A8-9D75-F8F70931F82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id="{25C7EF95-606C-44AF-9E5E-04890B5144E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a:extLst>
            <a:ext uri="{FF2B5EF4-FFF2-40B4-BE49-F238E27FC236}">
              <a16:creationId xmlns:a16="http://schemas.microsoft.com/office/drawing/2014/main" id="{8D57426A-6D87-4BCF-8E9D-C4E8BBDEEA5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a:extLst>
            <a:ext uri="{FF2B5EF4-FFF2-40B4-BE49-F238E27FC236}">
              <a16:creationId xmlns:a16="http://schemas.microsoft.com/office/drawing/2014/main" id="{86534ECE-435F-425B-9C87-7101CD7E083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a:extLst>
            <a:ext uri="{FF2B5EF4-FFF2-40B4-BE49-F238E27FC236}">
              <a16:creationId xmlns:a16="http://schemas.microsoft.com/office/drawing/2014/main" id="{BF1BD03D-F120-476E-9709-924CD6366BE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a:extLst>
            <a:ext uri="{FF2B5EF4-FFF2-40B4-BE49-F238E27FC236}">
              <a16:creationId xmlns:a16="http://schemas.microsoft.com/office/drawing/2014/main" id="{C70A6C05-BECD-41D7-ADEB-AA046B59D17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22FFF885-CFFA-417A-823A-3E971A82C07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1D7D1456-D376-4DAC-B126-C6EA9856139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a:extLst>
            <a:ext uri="{FF2B5EF4-FFF2-40B4-BE49-F238E27FC236}">
              <a16:creationId xmlns:a16="http://schemas.microsoft.com/office/drawing/2014/main" id="{8A76D0C0-5E47-435F-BC2E-B255820457A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73" name="直線コネクタ 272">
          <a:extLst>
            <a:ext uri="{FF2B5EF4-FFF2-40B4-BE49-F238E27FC236}">
              <a16:creationId xmlns:a16="http://schemas.microsoft.com/office/drawing/2014/main" id="{414BE3CA-2DCC-416D-9CE2-CC061723B4FC}"/>
            </a:ext>
          </a:extLst>
        </xdr:cNvPr>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74" name="【福祉施設】&#10;一人当たり面積最小値テキスト">
          <a:extLst>
            <a:ext uri="{FF2B5EF4-FFF2-40B4-BE49-F238E27FC236}">
              <a16:creationId xmlns:a16="http://schemas.microsoft.com/office/drawing/2014/main" id="{10AD8CA2-C2CB-40D7-A4BF-4DC9401930E0}"/>
            </a:ext>
          </a:extLst>
        </xdr:cNvPr>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75" name="直線コネクタ 274">
          <a:extLst>
            <a:ext uri="{FF2B5EF4-FFF2-40B4-BE49-F238E27FC236}">
              <a16:creationId xmlns:a16="http://schemas.microsoft.com/office/drawing/2014/main" id="{639A0036-13E2-4B99-A7BD-B6A4E9B12BBE}"/>
            </a:ext>
          </a:extLst>
        </xdr:cNvPr>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76" name="【福祉施設】&#10;一人当たり面積最大値テキスト">
          <a:extLst>
            <a:ext uri="{FF2B5EF4-FFF2-40B4-BE49-F238E27FC236}">
              <a16:creationId xmlns:a16="http://schemas.microsoft.com/office/drawing/2014/main" id="{9BCCFE9B-EEE7-4937-99D9-BF5230C4C0E4}"/>
            </a:ext>
          </a:extLst>
        </xdr:cNvPr>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77" name="直線コネクタ 276">
          <a:extLst>
            <a:ext uri="{FF2B5EF4-FFF2-40B4-BE49-F238E27FC236}">
              <a16:creationId xmlns:a16="http://schemas.microsoft.com/office/drawing/2014/main" id="{76081B08-A0F8-466B-B3F5-F942613B54FB}"/>
            </a:ext>
          </a:extLst>
        </xdr:cNvPr>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140860</xdr:rowOff>
    </xdr:from>
    <xdr:ext cx="469744" cy="259045"/>
    <xdr:sp macro="" textlink="">
      <xdr:nvSpPr>
        <xdr:cNvPr id="278" name="【福祉施設】&#10;一人当たり面積平均値テキスト">
          <a:extLst>
            <a:ext uri="{FF2B5EF4-FFF2-40B4-BE49-F238E27FC236}">
              <a16:creationId xmlns:a16="http://schemas.microsoft.com/office/drawing/2014/main" id="{FDFDCCF5-DA1A-44F8-80B4-1C4792B3CF0B}"/>
            </a:ext>
          </a:extLst>
        </xdr:cNvPr>
        <xdr:cNvSpPr txBox="1"/>
      </xdr:nvSpPr>
      <xdr:spPr>
        <a:xfrm>
          <a:off x="10515600" y="1454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79" name="フローチャート: 判断 278">
          <a:extLst>
            <a:ext uri="{FF2B5EF4-FFF2-40B4-BE49-F238E27FC236}">
              <a16:creationId xmlns:a16="http://schemas.microsoft.com/office/drawing/2014/main" id="{48AABA51-297A-4228-B162-6A0152917728}"/>
            </a:ext>
          </a:extLst>
        </xdr:cNvPr>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80" name="フローチャート: 判断 279">
          <a:extLst>
            <a:ext uri="{FF2B5EF4-FFF2-40B4-BE49-F238E27FC236}">
              <a16:creationId xmlns:a16="http://schemas.microsoft.com/office/drawing/2014/main" id="{80863BCC-7CE5-453C-8629-30F16BE460AE}"/>
            </a:ext>
          </a:extLst>
        </xdr:cNvPr>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150749</xdr:rowOff>
    </xdr:from>
    <xdr:to>
      <xdr:col>46</xdr:col>
      <xdr:colOff>38100</xdr:colOff>
      <xdr:row>86</xdr:row>
      <xdr:rowOff>80899</xdr:rowOff>
    </xdr:to>
    <xdr:sp macro="" textlink="">
      <xdr:nvSpPr>
        <xdr:cNvPr id="281" name="フローチャート: 判断 280">
          <a:extLst>
            <a:ext uri="{FF2B5EF4-FFF2-40B4-BE49-F238E27FC236}">
              <a16:creationId xmlns:a16="http://schemas.microsoft.com/office/drawing/2014/main" id="{0B714590-4B3C-4094-85E5-865C3A66BAC2}"/>
            </a:ext>
          </a:extLst>
        </xdr:cNvPr>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DDE5A167-1660-4A3D-AA3F-1A78AEEFBD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3BC87944-1E6F-445B-AFFB-5085B266216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C89F454B-E505-4450-9954-AAC0E24633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F92E6DA1-32DD-4723-A946-3169A8E586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803FD0F6-1AE8-40C8-8B37-B671383273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54356</xdr:rowOff>
    </xdr:from>
    <xdr:to>
      <xdr:col>55</xdr:col>
      <xdr:colOff>50800</xdr:colOff>
      <xdr:row>86</xdr:row>
      <xdr:rowOff>155956</xdr:rowOff>
    </xdr:to>
    <xdr:sp macro="" textlink="">
      <xdr:nvSpPr>
        <xdr:cNvPr id="287" name="楕円 286">
          <a:extLst>
            <a:ext uri="{FF2B5EF4-FFF2-40B4-BE49-F238E27FC236}">
              <a16:creationId xmlns:a16="http://schemas.microsoft.com/office/drawing/2014/main" id="{0E9179B2-02B9-4B0E-9CE0-2A6C666D86DC}"/>
            </a:ext>
          </a:extLst>
        </xdr:cNvPr>
        <xdr:cNvSpPr/>
      </xdr:nvSpPr>
      <xdr:spPr>
        <a:xfrm>
          <a:off x="10426700" y="1479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140733</xdr:rowOff>
    </xdr:from>
    <xdr:ext cx="469744" cy="259045"/>
    <xdr:sp macro="" textlink="">
      <xdr:nvSpPr>
        <xdr:cNvPr id="288" name="【福祉施設】&#10;一人当たり面積該当値テキスト">
          <a:extLst>
            <a:ext uri="{FF2B5EF4-FFF2-40B4-BE49-F238E27FC236}">
              <a16:creationId xmlns:a16="http://schemas.microsoft.com/office/drawing/2014/main" id="{6B3D181E-4C74-4A9D-ACA0-32BDA3F1963C}"/>
            </a:ext>
          </a:extLst>
        </xdr:cNvPr>
        <xdr:cNvSpPr txBox="1"/>
      </xdr:nvSpPr>
      <xdr:spPr>
        <a:xfrm>
          <a:off x="10515600" y="1471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54356</xdr:rowOff>
    </xdr:from>
    <xdr:to>
      <xdr:col>50</xdr:col>
      <xdr:colOff>165100</xdr:colOff>
      <xdr:row>86</xdr:row>
      <xdr:rowOff>155956</xdr:rowOff>
    </xdr:to>
    <xdr:sp macro="" textlink="">
      <xdr:nvSpPr>
        <xdr:cNvPr id="289" name="楕円 288">
          <a:extLst>
            <a:ext uri="{FF2B5EF4-FFF2-40B4-BE49-F238E27FC236}">
              <a16:creationId xmlns:a16="http://schemas.microsoft.com/office/drawing/2014/main" id="{FA5C6C66-7884-437A-A17F-1015A0F9B063}"/>
            </a:ext>
          </a:extLst>
        </xdr:cNvPr>
        <xdr:cNvSpPr/>
      </xdr:nvSpPr>
      <xdr:spPr>
        <a:xfrm>
          <a:off x="9588500" y="1479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105156</xdr:rowOff>
    </xdr:from>
    <xdr:to>
      <xdr:col>55</xdr:col>
      <xdr:colOff>0</xdr:colOff>
      <xdr:row>86</xdr:row>
      <xdr:rowOff>105156</xdr:rowOff>
    </xdr:to>
    <xdr:cxnSp macro="">
      <xdr:nvCxnSpPr>
        <xdr:cNvPr id="290" name="直線コネクタ 289">
          <a:extLst>
            <a:ext uri="{FF2B5EF4-FFF2-40B4-BE49-F238E27FC236}">
              <a16:creationId xmlns:a16="http://schemas.microsoft.com/office/drawing/2014/main" id="{B5441725-34F9-416D-89F2-7CE2DFA0CBE6}"/>
            </a:ext>
          </a:extLst>
        </xdr:cNvPr>
        <xdr:cNvCxnSpPr/>
      </xdr:nvCxnSpPr>
      <xdr:spPr>
        <a:xfrm>
          <a:off x="9639300" y="148498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19702</xdr:rowOff>
    </xdr:from>
    <xdr:ext cx="469744" cy="259045"/>
    <xdr:sp macro="" textlink="">
      <xdr:nvSpPr>
        <xdr:cNvPr id="291" name="n_1aveValue【福祉施設】&#10;一人当たり面積">
          <a:extLst>
            <a:ext uri="{FF2B5EF4-FFF2-40B4-BE49-F238E27FC236}">
              <a16:creationId xmlns:a16="http://schemas.microsoft.com/office/drawing/2014/main" id="{81ECF872-F023-46C7-88FF-583E26B14AAC}"/>
            </a:ext>
          </a:extLst>
        </xdr:cNvPr>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97426</xdr:rowOff>
    </xdr:from>
    <xdr:ext cx="469744" cy="259045"/>
    <xdr:sp macro="" textlink="">
      <xdr:nvSpPr>
        <xdr:cNvPr id="292" name="n_2aveValue【福祉施設】&#10;一人当たり面積">
          <a:extLst>
            <a:ext uri="{FF2B5EF4-FFF2-40B4-BE49-F238E27FC236}">
              <a16:creationId xmlns:a16="http://schemas.microsoft.com/office/drawing/2014/main" id="{50D447D9-BF29-4E4C-937B-068D1F21E17A}"/>
            </a:ext>
          </a:extLst>
        </xdr:cNvPr>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147083</xdr:rowOff>
    </xdr:from>
    <xdr:ext cx="469744" cy="259045"/>
    <xdr:sp macro="" textlink="">
      <xdr:nvSpPr>
        <xdr:cNvPr id="293" name="n_1mainValue【福祉施設】&#10;一人当たり面積">
          <a:extLst>
            <a:ext uri="{FF2B5EF4-FFF2-40B4-BE49-F238E27FC236}">
              <a16:creationId xmlns:a16="http://schemas.microsoft.com/office/drawing/2014/main" id="{91ABE068-E831-452C-872C-578761A557E5}"/>
            </a:ext>
          </a:extLst>
        </xdr:cNvPr>
        <xdr:cNvSpPr txBox="1"/>
      </xdr:nvSpPr>
      <xdr:spPr>
        <a:xfrm>
          <a:off x="9391727" y="1489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id="{6359F376-9747-4F4F-8497-BAD2D33BF24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id="{4737085D-7C2C-480D-82EE-0050334DFEF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id="{32AB3635-6917-487E-97D3-CB7687B0BD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id="{A80441D8-78F9-4DC7-ACD4-5DB958D9EF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id="{C40189D6-75A2-4EBF-BA99-6D3B1E68886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id="{06FFD3BF-83E8-4C96-9D7E-4697742919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id="{AF9C7020-CC3F-424C-B918-3C3A1681B4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id="{0EFC88DE-058E-4ECB-A8D9-E2CCFB2EA01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a:extLst>
            <a:ext uri="{FF2B5EF4-FFF2-40B4-BE49-F238E27FC236}">
              <a16:creationId xmlns:a16="http://schemas.microsoft.com/office/drawing/2014/main" id="{DBC170A7-2EB1-4AB0-964B-81AEDBA76B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a:extLst>
            <a:ext uri="{FF2B5EF4-FFF2-40B4-BE49-F238E27FC236}">
              <a16:creationId xmlns:a16="http://schemas.microsoft.com/office/drawing/2014/main" id="{69E7D405-A680-4ACD-A11E-0D1E14EE0DF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a:extLst>
            <a:ext uri="{FF2B5EF4-FFF2-40B4-BE49-F238E27FC236}">
              <a16:creationId xmlns:a16="http://schemas.microsoft.com/office/drawing/2014/main" id="{A67D1B0E-8063-4D7F-9A20-80025BF7AA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a:extLst>
            <a:ext uri="{FF2B5EF4-FFF2-40B4-BE49-F238E27FC236}">
              <a16:creationId xmlns:a16="http://schemas.microsoft.com/office/drawing/2014/main" id="{974179DC-9B04-4CB4-8DB1-B6AE2DBEC22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a:extLst>
            <a:ext uri="{FF2B5EF4-FFF2-40B4-BE49-F238E27FC236}">
              <a16:creationId xmlns:a16="http://schemas.microsoft.com/office/drawing/2014/main" id="{F847B408-FA2B-457E-86C6-D53F3B8425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a:extLst>
            <a:ext uri="{FF2B5EF4-FFF2-40B4-BE49-F238E27FC236}">
              <a16:creationId xmlns:a16="http://schemas.microsoft.com/office/drawing/2014/main" id="{726C3691-09D8-4A68-86D8-BE5FC24160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a:extLst>
            <a:ext uri="{FF2B5EF4-FFF2-40B4-BE49-F238E27FC236}">
              <a16:creationId xmlns:a16="http://schemas.microsoft.com/office/drawing/2014/main" id="{0CE128D1-AE63-4550-B723-4E8C7441ED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a:extLst>
            <a:ext uri="{FF2B5EF4-FFF2-40B4-BE49-F238E27FC236}">
              <a16:creationId xmlns:a16="http://schemas.microsoft.com/office/drawing/2014/main" id="{338381F4-488E-4567-8F5D-618198997DE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a:extLst>
            <a:ext uri="{FF2B5EF4-FFF2-40B4-BE49-F238E27FC236}">
              <a16:creationId xmlns:a16="http://schemas.microsoft.com/office/drawing/2014/main" id="{08ECFBE4-13D8-4FF7-AB37-54D9FAC433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a:extLst>
            <a:ext uri="{FF2B5EF4-FFF2-40B4-BE49-F238E27FC236}">
              <a16:creationId xmlns:a16="http://schemas.microsoft.com/office/drawing/2014/main" id="{B9D61A7F-31BE-46F4-AAB7-AA8AE3197B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a:extLst>
            <a:ext uri="{FF2B5EF4-FFF2-40B4-BE49-F238E27FC236}">
              <a16:creationId xmlns:a16="http://schemas.microsoft.com/office/drawing/2014/main" id="{61C3551B-2009-4761-B99C-1F7706029B5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a:extLst>
            <a:ext uri="{FF2B5EF4-FFF2-40B4-BE49-F238E27FC236}">
              <a16:creationId xmlns:a16="http://schemas.microsoft.com/office/drawing/2014/main" id="{929BB0A4-78BE-4449-8CA8-15A1CF2CD1D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a:extLst>
            <a:ext uri="{FF2B5EF4-FFF2-40B4-BE49-F238E27FC236}">
              <a16:creationId xmlns:a16="http://schemas.microsoft.com/office/drawing/2014/main" id="{8B8AC10F-5B4B-4673-82A6-8EE47D91C12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a:extLst>
            <a:ext uri="{FF2B5EF4-FFF2-40B4-BE49-F238E27FC236}">
              <a16:creationId xmlns:a16="http://schemas.microsoft.com/office/drawing/2014/main" id="{E2655835-8865-4685-9916-96FBAE81E7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a:extLst>
            <a:ext uri="{FF2B5EF4-FFF2-40B4-BE49-F238E27FC236}">
              <a16:creationId xmlns:a16="http://schemas.microsoft.com/office/drawing/2014/main" id="{FEE6FC3B-53BA-4E67-B988-A94346F913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a:extLst>
            <a:ext uri="{FF2B5EF4-FFF2-40B4-BE49-F238E27FC236}">
              <a16:creationId xmlns:a16="http://schemas.microsoft.com/office/drawing/2014/main" id="{6AFFA2B6-65B5-41DF-80F0-280F412D259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18" name="正方形/長方形 317">
          <a:extLst>
            <a:ext uri="{FF2B5EF4-FFF2-40B4-BE49-F238E27FC236}">
              <a16:creationId xmlns:a16="http://schemas.microsoft.com/office/drawing/2014/main" id="{E749E5DB-1A90-4126-B9E7-55A62FA294C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9" name="正方形/長方形 318">
          <a:extLst>
            <a:ext uri="{FF2B5EF4-FFF2-40B4-BE49-F238E27FC236}">
              <a16:creationId xmlns:a16="http://schemas.microsoft.com/office/drawing/2014/main" id="{9F8CB561-B6D3-4657-B7F0-6B63D077BA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0" name="正方形/長方形 319">
          <a:extLst>
            <a:ext uri="{FF2B5EF4-FFF2-40B4-BE49-F238E27FC236}">
              <a16:creationId xmlns:a16="http://schemas.microsoft.com/office/drawing/2014/main" id="{C087B448-FCA4-49D2-89E0-CD6E63C1EA0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1" name="正方形/長方形 320">
          <a:extLst>
            <a:ext uri="{FF2B5EF4-FFF2-40B4-BE49-F238E27FC236}">
              <a16:creationId xmlns:a16="http://schemas.microsoft.com/office/drawing/2014/main" id="{C4F0859B-9072-465A-B621-9530E38B94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2" name="正方形/長方形 321">
          <a:extLst>
            <a:ext uri="{FF2B5EF4-FFF2-40B4-BE49-F238E27FC236}">
              <a16:creationId xmlns:a16="http://schemas.microsoft.com/office/drawing/2014/main" id="{A1EF1E9F-E71E-475D-BF21-A6E4034D887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3" name="正方形/長方形 322">
          <a:extLst>
            <a:ext uri="{FF2B5EF4-FFF2-40B4-BE49-F238E27FC236}">
              <a16:creationId xmlns:a16="http://schemas.microsoft.com/office/drawing/2014/main" id="{22ED5188-1EED-43CD-9527-3E43EBE6CE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4" name="正方形/長方形 323">
          <a:extLst>
            <a:ext uri="{FF2B5EF4-FFF2-40B4-BE49-F238E27FC236}">
              <a16:creationId xmlns:a16="http://schemas.microsoft.com/office/drawing/2014/main" id="{3370175E-7C73-426D-9EEE-E7049033EB0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5" name="正方形/長方形 324">
          <a:extLst>
            <a:ext uri="{FF2B5EF4-FFF2-40B4-BE49-F238E27FC236}">
              <a16:creationId xmlns:a16="http://schemas.microsoft.com/office/drawing/2014/main" id="{77FE7C4D-F08C-47DC-B3ED-4781BF5BF86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26" name="正方形/長方形 325">
          <a:extLst>
            <a:ext uri="{FF2B5EF4-FFF2-40B4-BE49-F238E27FC236}">
              <a16:creationId xmlns:a16="http://schemas.microsoft.com/office/drawing/2014/main" id="{B777C343-3FE2-4D55-9257-D6507502B7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7" name="正方形/長方形 326">
          <a:extLst>
            <a:ext uri="{FF2B5EF4-FFF2-40B4-BE49-F238E27FC236}">
              <a16:creationId xmlns:a16="http://schemas.microsoft.com/office/drawing/2014/main" id="{D369F407-8BBE-4BBF-B976-1B43E9003F3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8" name="正方形/長方形 327">
          <a:extLst>
            <a:ext uri="{FF2B5EF4-FFF2-40B4-BE49-F238E27FC236}">
              <a16:creationId xmlns:a16="http://schemas.microsoft.com/office/drawing/2014/main" id="{4F57CB4B-F30F-40FE-8346-1C6584DE0D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9" name="正方形/長方形 328">
          <a:extLst>
            <a:ext uri="{FF2B5EF4-FFF2-40B4-BE49-F238E27FC236}">
              <a16:creationId xmlns:a16="http://schemas.microsoft.com/office/drawing/2014/main" id="{EE113A6A-7C3C-4B67-819C-03D3A6EA26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0" name="正方形/長方形 329">
          <a:extLst>
            <a:ext uri="{FF2B5EF4-FFF2-40B4-BE49-F238E27FC236}">
              <a16:creationId xmlns:a16="http://schemas.microsoft.com/office/drawing/2014/main" id="{8117105B-2370-4F79-BA94-9D8252CC2B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1" name="正方形/長方形 330">
          <a:extLst>
            <a:ext uri="{FF2B5EF4-FFF2-40B4-BE49-F238E27FC236}">
              <a16:creationId xmlns:a16="http://schemas.microsoft.com/office/drawing/2014/main" id="{7BA76910-1984-4FD1-9A22-76DDAC27ED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2" name="正方形/長方形 331">
          <a:extLst>
            <a:ext uri="{FF2B5EF4-FFF2-40B4-BE49-F238E27FC236}">
              <a16:creationId xmlns:a16="http://schemas.microsoft.com/office/drawing/2014/main" id="{6ACEA0E4-81DF-4A8A-BAAB-3BCEBE03E6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正方形/長方形 332">
          <a:extLst>
            <a:ext uri="{FF2B5EF4-FFF2-40B4-BE49-F238E27FC236}">
              <a16:creationId xmlns:a16="http://schemas.microsoft.com/office/drawing/2014/main" id="{C985A7E5-20D7-4398-A67D-6B7A8EFFF6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4" name="テキスト ボックス 333">
          <a:extLst>
            <a:ext uri="{FF2B5EF4-FFF2-40B4-BE49-F238E27FC236}">
              <a16:creationId xmlns:a16="http://schemas.microsoft.com/office/drawing/2014/main" id="{B69C423D-6193-439B-AAA6-DBB4C180C3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5" name="直線コネクタ 334">
          <a:extLst>
            <a:ext uri="{FF2B5EF4-FFF2-40B4-BE49-F238E27FC236}">
              <a16:creationId xmlns:a16="http://schemas.microsoft.com/office/drawing/2014/main" id="{2C0A3122-2F71-41E9-AAA0-DE7A197B42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6" name="テキスト ボックス 335">
          <a:extLst>
            <a:ext uri="{FF2B5EF4-FFF2-40B4-BE49-F238E27FC236}">
              <a16:creationId xmlns:a16="http://schemas.microsoft.com/office/drawing/2014/main" id="{D1236C23-BB92-4AAF-8D67-597E9B8EDF7E}"/>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37" name="直線コネクタ 336">
          <a:extLst>
            <a:ext uri="{FF2B5EF4-FFF2-40B4-BE49-F238E27FC236}">
              <a16:creationId xmlns:a16="http://schemas.microsoft.com/office/drawing/2014/main" id="{E9CB701F-BE46-4219-911E-893725059F7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38" name="テキスト ボックス 337">
          <a:extLst>
            <a:ext uri="{FF2B5EF4-FFF2-40B4-BE49-F238E27FC236}">
              <a16:creationId xmlns:a16="http://schemas.microsoft.com/office/drawing/2014/main" id="{1272E92F-48F3-45F0-95BD-16C81492B8F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39" name="直線コネクタ 338">
          <a:extLst>
            <a:ext uri="{FF2B5EF4-FFF2-40B4-BE49-F238E27FC236}">
              <a16:creationId xmlns:a16="http://schemas.microsoft.com/office/drawing/2014/main" id="{FA4DCFC0-B0B3-4528-993E-F0E8F690B13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0" name="テキスト ボックス 339">
          <a:extLst>
            <a:ext uri="{FF2B5EF4-FFF2-40B4-BE49-F238E27FC236}">
              <a16:creationId xmlns:a16="http://schemas.microsoft.com/office/drawing/2014/main" id="{703170BD-285E-43AD-BAFD-FDDB0E0CC16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1" name="直線コネクタ 340">
          <a:extLst>
            <a:ext uri="{FF2B5EF4-FFF2-40B4-BE49-F238E27FC236}">
              <a16:creationId xmlns:a16="http://schemas.microsoft.com/office/drawing/2014/main" id="{A9C87792-2268-4AB7-AC14-CE0370BA7F0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2" name="テキスト ボックス 341">
          <a:extLst>
            <a:ext uri="{FF2B5EF4-FFF2-40B4-BE49-F238E27FC236}">
              <a16:creationId xmlns:a16="http://schemas.microsoft.com/office/drawing/2014/main" id="{D4BC647C-88AD-42A3-95F2-B32B05AE67B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3" name="直線コネクタ 342">
          <a:extLst>
            <a:ext uri="{FF2B5EF4-FFF2-40B4-BE49-F238E27FC236}">
              <a16:creationId xmlns:a16="http://schemas.microsoft.com/office/drawing/2014/main" id="{953FF57E-56D2-46D0-A79A-FF665740970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4" name="テキスト ボックス 343">
          <a:extLst>
            <a:ext uri="{FF2B5EF4-FFF2-40B4-BE49-F238E27FC236}">
              <a16:creationId xmlns:a16="http://schemas.microsoft.com/office/drawing/2014/main" id="{4044DEB6-FA0D-4683-9FE0-AAF1CE24644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5" name="直線コネクタ 344">
          <a:extLst>
            <a:ext uri="{FF2B5EF4-FFF2-40B4-BE49-F238E27FC236}">
              <a16:creationId xmlns:a16="http://schemas.microsoft.com/office/drawing/2014/main" id="{CB285CD7-643B-4E5C-9290-EED7407975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46" name="テキスト ボックス 345">
          <a:extLst>
            <a:ext uri="{FF2B5EF4-FFF2-40B4-BE49-F238E27FC236}">
              <a16:creationId xmlns:a16="http://schemas.microsoft.com/office/drawing/2014/main" id="{60FECC3F-9C0F-4A1A-88AA-EFDC7D8D181B}"/>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7" name="直線コネクタ 346">
          <a:extLst>
            <a:ext uri="{FF2B5EF4-FFF2-40B4-BE49-F238E27FC236}">
              <a16:creationId xmlns:a16="http://schemas.microsoft.com/office/drawing/2014/main" id="{08DD99D2-AED7-40AA-8EF2-A9DDFA01CC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8" name="テキスト ボックス 347">
          <a:extLst>
            <a:ext uri="{FF2B5EF4-FFF2-40B4-BE49-F238E27FC236}">
              <a16:creationId xmlns:a16="http://schemas.microsoft.com/office/drawing/2014/main" id="{CBD25515-A7BB-4B89-9DFE-50F5EFAB88E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9" name="【保健センター・保健所】&#10;有形固定資産減価償却率グラフ枠">
          <a:extLst>
            <a:ext uri="{FF2B5EF4-FFF2-40B4-BE49-F238E27FC236}">
              <a16:creationId xmlns:a16="http://schemas.microsoft.com/office/drawing/2014/main" id="{924D1696-E372-49BD-A265-AEC08F13D3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350" name="直線コネクタ 349">
          <a:extLst>
            <a:ext uri="{FF2B5EF4-FFF2-40B4-BE49-F238E27FC236}">
              <a16:creationId xmlns:a16="http://schemas.microsoft.com/office/drawing/2014/main" id="{A59E1FCC-0891-4B49-9BFB-55C114810601}"/>
            </a:ext>
          </a:extLst>
        </xdr:cNvPr>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51" name="【保健センター・保健所】&#10;有形固定資産減価償却率最小値テキスト">
          <a:extLst>
            <a:ext uri="{FF2B5EF4-FFF2-40B4-BE49-F238E27FC236}">
              <a16:creationId xmlns:a16="http://schemas.microsoft.com/office/drawing/2014/main" id="{7048FC6F-8C92-4EC7-8766-26CB352990C4}"/>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52" name="直線コネクタ 351">
          <a:extLst>
            <a:ext uri="{FF2B5EF4-FFF2-40B4-BE49-F238E27FC236}">
              <a16:creationId xmlns:a16="http://schemas.microsoft.com/office/drawing/2014/main" id="{CE239CB9-8FA0-42DA-8C5E-6557C6A0B9C6}"/>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353" name="【保健センター・保健所】&#10;有形固定資産減価償却率最大値テキスト">
          <a:extLst>
            <a:ext uri="{FF2B5EF4-FFF2-40B4-BE49-F238E27FC236}">
              <a16:creationId xmlns:a16="http://schemas.microsoft.com/office/drawing/2014/main" id="{08BD2E1B-7078-48F0-9173-A8B184794B7E}"/>
            </a:ext>
          </a:extLst>
        </xdr:cNvPr>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354" name="直線コネクタ 353">
          <a:extLst>
            <a:ext uri="{FF2B5EF4-FFF2-40B4-BE49-F238E27FC236}">
              <a16:creationId xmlns:a16="http://schemas.microsoft.com/office/drawing/2014/main" id="{2E3D957D-AC0A-4C3C-93C1-516C0F6906BE}"/>
            </a:ext>
          </a:extLst>
        </xdr:cNvPr>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355" name="【保健センター・保健所】&#10;有形固定資産減価償却率平均値テキスト">
          <a:extLst>
            <a:ext uri="{FF2B5EF4-FFF2-40B4-BE49-F238E27FC236}">
              <a16:creationId xmlns:a16="http://schemas.microsoft.com/office/drawing/2014/main" id="{4E815214-88E8-4380-9D65-AFA3373A1538}"/>
            </a:ext>
          </a:extLst>
        </xdr:cNvPr>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356" name="フローチャート: 判断 355">
          <a:extLst>
            <a:ext uri="{FF2B5EF4-FFF2-40B4-BE49-F238E27FC236}">
              <a16:creationId xmlns:a16="http://schemas.microsoft.com/office/drawing/2014/main" id="{5E92604B-5788-4A0C-8A28-0E180E3E76C6}"/>
            </a:ext>
          </a:extLst>
        </xdr:cNvPr>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357" name="フローチャート: 判断 356">
          <a:extLst>
            <a:ext uri="{FF2B5EF4-FFF2-40B4-BE49-F238E27FC236}">
              <a16:creationId xmlns:a16="http://schemas.microsoft.com/office/drawing/2014/main" id="{D7DA2F00-502E-4988-B763-24299F0C3C22}"/>
            </a:ext>
          </a:extLst>
        </xdr:cNvPr>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57785</xdr:rowOff>
    </xdr:from>
    <xdr:to>
      <xdr:col>76</xdr:col>
      <xdr:colOff>165100</xdr:colOff>
      <xdr:row>61</xdr:row>
      <xdr:rowOff>159385</xdr:rowOff>
    </xdr:to>
    <xdr:sp macro="" textlink="">
      <xdr:nvSpPr>
        <xdr:cNvPr id="358" name="フローチャート: 判断 357">
          <a:extLst>
            <a:ext uri="{FF2B5EF4-FFF2-40B4-BE49-F238E27FC236}">
              <a16:creationId xmlns:a16="http://schemas.microsoft.com/office/drawing/2014/main" id="{C9AE78F0-11CD-41BB-9B7C-58C8475B9AAC}"/>
            </a:ext>
          </a:extLst>
        </xdr:cNvPr>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9" name="テキスト ボックス 358">
          <a:extLst>
            <a:ext uri="{FF2B5EF4-FFF2-40B4-BE49-F238E27FC236}">
              <a16:creationId xmlns:a16="http://schemas.microsoft.com/office/drawing/2014/main" id="{F9D68A8E-2E53-46D9-9A2A-4904EE6724D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0" name="テキスト ボックス 359">
          <a:extLst>
            <a:ext uri="{FF2B5EF4-FFF2-40B4-BE49-F238E27FC236}">
              <a16:creationId xmlns:a16="http://schemas.microsoft.com/office/drawing/2014/main" id="{05F3C4E0-DF29-4D6A-9122-A98D429B04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1" name="テキスト ボックス 360">
          <a:extLst>
            <a:ext uri="{FF2B5EF4-FFF2-40B4-BE49-F238E27FC236}">
              <a16:creationId xmlns:a16="http://schemas.microsoft.com/office/drawing/2014/main" id="{C7E6A68B-0966-4177-8B1E-0BD418D89D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2" name="テキスト ボックス 361">
          <a:extLst>
            <a:ext uri="{FF2B5EF4-FFF2-40B4-BE49-F238E27FC236}">
              <a16:creationId xmlns:a16="http://schemas.microsoft.com/office/drawing/2014/main" id="{B0980972-67A6-4D88-ABCE-DCA7C55E63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3" name="テキスト ボックス 362">
          <a:extLst>
            <a:ext uri="{FF2B5EF4-FFF2-40B4-BE49-F238E27FC236}">
              <a16:creationId xmlns:a16="http://schemas.microsoft.com/office/drawing/2014/main" id="{B16BE008-E5EF-4843-B734-9897421EC8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153035</xdr:rowOff>
    </xdr:from>
    <xdr:to>
      <xdr:col>85</xdr:col>
      <xdr:colOff>177800</xdr:colOff>
      <xdr:row>59</xdr:row>
      <xdr:rowOff>83185</xdr:rowOff>
    </xdr:to>
    <xdr:sp macro="" textlink="">
      <xdr:nvSpPr>
        <xdr:cNvPr id="364" name="楕円 363">
          <a:extLst>
            <a:ext uri="{FF2B5EF4-FFF2-40B4-BE49-F238E27FC236}">
              <a16:creationId xmlns:a16="http://schemas.microsoft.com/office/drawing/2014/main" id="{0FE7B772-2584-43FB-9769-6E5D8803A47D}"/>
            </a:ext>
          </a:extLst>
        </xdr:cNvPr>
        <xdr:cNvSpPr/>
      </xdr:nvSpPr>
      <xdr:spPr>
        <a:xfrm>
          <a:off x="16268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4462</xdr:rowOff>
    </xdr:from>
    <xdr:ext cx="405111" cy="259045"/>
    <xdr:sp macro="" textlink="">
      <xdr:nvSpPr>
        <xdr:cNvPr id="365" name="【保健センター・保健所】&#10;有形固定資産減価償却率該当値テキスト">
          <a:extLst>
            <a:ext uri="{FF2B5EF4-FFF2-40B4-BE49-F238E27FC236}">
              <a16:creationId xmlns:a16="http://schemas.microsoft.com/office/drawing/2014/main" id="{4A4CAC07-65BD-4A43-AA5B-5A92183C8F79}"/>
            </a:ext>
          </a:extLst>
        </xdr:cNvPr>
        <xdr:cNvSpPr txBox="1"/>
      </xdr:nvSpPr>
      <xdr:spPr>
        <a:xfrm>
          <a:off x="16357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19685</xdr:rowOff>
    </xdr:from>
    <xdr:to>
      <xdr:col>81</xdr:col>
      <xdr:colOff>101600</xdr:colOff>
      <xdr:row>59</xdr:row>
      <xdr:rowOff>121285</xdr:rowOff>
    </xdr:to>
    <xdr:sp macro="" textlink="">
      <xdr:nvSpPr>
        <xdr:cNvPr id="366" name="楕円 365">
          <a:extLst>
            <a:ext uri="{FF2B5EF4-FFF2-40B4-BE49-F238E27FC236}">
              <a16:creationId xmlns:a16="http://schemas.microsoft.com/office/drawing/2014/main" id="{8F240979-9ADF-4EDA-8CB4-1617E0749F87}"/>
            </a:ext>
          </a:extLst>
        </xdr:cNvPr>
        <xdr:cNvSpPr/>
      </xdr:nvSpPr>
      <xdr:spPr>
        <a:xfrm>
          <a:off x="1543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70485</xdr:rowOff>
    </xdr:to>
    <xdr:cxnSp macro="">
      <xdr:nvCxnSpPr>
        <xdr:cNvPr id="367" name="直線コネクタ 366">
          <a:extLst>
            <a:ext uri="{FF2B5EF4-FFF2-40B4-BE49-F238E27FC236}">
              <a16:creationId xmlns:a16="http://schemas.microsoft.com/office/drawing/2014/main" id="{F4809258-D671-4AF6-8ED4-4B8ABAB7FBD0}"/>
            </a:ext>
          </a:extLst>
        </xdr:cNvPr>
        <xdr:cNvCxnSpPr/>
      </xdr:nvCxnSpPr>
      <xdr:spPr>
        <a:xfrm flipV="1">
          <a:off x="15481300" y="101479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123842</xdr:rowOff>
    </xdr:from>
    <xdr:ext cx="405111" cy="259045"/>
    <xdr:sp macro="" textlink="">
      <xdr:nvSpPr>
        <xdr:cNvPr id="368" name="n_1aveValue【保健センター・保健所】&#10;有形固定資産減価償却率">
          <a:extLst>
            <a:ext uri="{FF2B5EF4-FFF2-40B4-BE49-F238E27FC236}">
              <a16:creationId xmlns:a16="http://schemas.microsoft.com/office/drawing/2014/main" id="{471F2C08-62D0-400E-B70D-B3A0142105A5}"/>
            </a:ext>
          </a:extLst>
        </xdr:cNvPr>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4462</xdr:rowOff>
    </xdr:from>
    <xdr:ext cx="405111" cy="259045"/>
    <xdr:sp macro="" textlink="">
      <xdr:nvSpPr>
        <xdr:cNvPr id="369" name="n_2aveValue【保健センター・保健所】&#10;有形固定資産減価償却率">
          <a:extLst>
            <a:ext uri="{FF2B5EF4-FFF2-40B4-BE49-F238E27FC236}">
              <a16:creationId xmlns:a16="http://schemas.microsoft.com/office/drawing/2014/main" id="{98ED7753-B74A-4865-BCFB-CD5B8A8032B9}"/>
            </a:ext>
          </a:extLst>
        </xdr:cNvPr>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137812</xdr:rowOff>
    </xdr:from>
    <xdr:ext cx="405111" cy="259045"/>
    <xdr:sp macro="" textlink="">
      <xdr:nvSpPr>
        <xdr:cNvPr id="370" name="n_1mainValue【保健センター・保健所】&#10;有形固定資産減価償却率">
          <a:extLst>
            <a:ext uri="{FF2B5EF4-FFF2-40B4-BE49-F238E27FC236}">
              <a16:creationId xmlns:a16="http://schemas.microsoft.com/office/drawing/2014/main" id="{0EA2BEE3-C281-41BC-8230-069BC5788B83}"/>
            </a:ext>
          </a:extLst>
        </xdr:cNvPr>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65FDB7C2-B41D-4FD2-B02E-4309EE3C0E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EB18CF37-868C-4F56-9538-0B1EC49D5D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DA10D84C-3A78-4A37-BBD4-7FA5A99DC8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AEB94582-F9ED-4B8D-B865-52E7591080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99C66532-D2D2-4127-B671-FF55167F14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7D099DC5-1487-4BD2-9E95-F83C7F7271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C956564B-B579-4540-9316-491DC591AB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0F511450-76D9-4A36-A977-A8E67F2491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a:extLst>
            <a:ext uri="{FF2B5EF4-FFF2-40B4-BE49-F238E27FC236}">
              <a16:creationId xmlns:a16="http://schemas.microsoft.com/office/drawing/2014/main" id="{8EE68236-1D8D-4590-9FCE-09C15DDE5C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a:extLst>
            <a:ext uri="{FF2B5EF4-FFF2-40B4-BE49-F238E27FC236}">
              <a16:creationId xmlns:a16="http://schemas.microsoft.com/office/drawing/2014/main" id="{A62A1CAD-0EA9-42E5-9584-7C631F5CE4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1" name="直線コネクタ 380">
          <a:extLst>
            <a:ext uri="{FF2B5EF4-FFF2-40B4-BE49-F238E27FC236}">
              <a16:creationId xmlns:a16="http://schemas.microsoft.com/office/drawing/2014/main" id="{9E701265-91BF-441D-916E-6B0BAD202CA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2" name="テキスト ボックス 381">
          <a:extLst>
            <a:ext uri="{FF2B5EF4-FFF2-40B4-BE49-F238E27FC236}">
              <a16:creationId xmlns:a16="http://schemas.microsoft.com/office/drawing/2014/main" id="{7CDB972D-4AC8-4604-8C47-DBB88232C4B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3" name="直線コネクタ 382">
          <a:extLst>
            <a:ext uri="{FF2B5EF4-FFF2-40B4-BE49-F238E27FC236}">
              <a16:creationId xmlns:a16="http://schemas.microsoft.com/office/drawing/2014/main" id="{82BD4A1A-4A57-44C7-99B2-B6417E6BCC7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4" name="テキスト ボックス 383">
          <a:extLst>
            <a:ext uri="{FF2B5EF4-FFF2-40B4-BE49-F238E27FC236}">
              <a16:creationId xmlns:a16="http://schemas.microsoft.com/office/drawing/2014/main" id="{51F802AE-FAC3-416D-89C2-E5266D72C40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5" name="直線コネクタ 384">
          <a:extLst>
            <a:ext uri="{FF2B5EF4-FFF2-40B4-BE49-F238E27FC236}">
              <a16:creationId xmlns:a16="http://schemas.microsoft.com/office/drawing/2014/main" id="{49767D95-E854-4C13-8B5B-7C3F430543D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6" name="テキスト ボックス 385">
          <a:extLst>
            <a:ext uri="{FF2B5EF4-FFF2-40B4-BE49-F238E27FC236}">
              <a16:creationId xmlns:a16="http://schemas.microsoft.com/office/drawing/2014/main" id="{65BFF94D-3D24-4D60-8904-7F571513BB2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7" name="直線コネクタ 386">
          <a:extLst>
            <a:ext uri="{FF2B5EF4-FFF2-40B4-BE49-F238E27FC236}">
              <a16:creationId xmlns:a16="http://schemas.microsoft.com/office/drawing/2014/main" id="{19EE8437-BBE0-4B47-AADB-8993CA6D36A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8" name="テキスト ボックス 387">
          <a:extLst>
            <a:ext uri="{FF2B5EF4-FFF2-40B4-BE49-F238E27FC236}">
              <a16:creationId xmlns:a16="http://schemas.microsoft.com/office/drawing/2014/main" id="{02D1E93F-795A-4B11-85A6-9A9F95D6CE5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9" name="直線コネクタ 388">
          <a:extLst>
            <a:ext uri="{FF2B5EF4-FFF2-40B4-BE49-F238E27FC236}">
              <a16:creationId xmlns:a16="http://schemas.microsoft.com/office/drawing/2014/main" id="{C8F20854-944C-40AA-A567-9A7AC7AAFCB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0" name="テキスト ボックス 389">
          <a:extLst>
            <a:ext uri="{FF2B5EF4-FFF2-40B4-BE49-F238E27FC236}">
              <a16:creationId xmlns:a16="http://schemas.microsoft.com/office/drawing/2014/main" id="{CE42685D-7ED4-4C4C-A5B5-4BC00830042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a:extLst>
            <a:ext uri="{FF2B5EF4-FFF2-40B4-BE49-F238E27FC236}">
              <a16:creationId xmlns:a16="http://schemas.microsoft.com/office/drawing/2014/main" id="{DE7DEA76-E0ED-4313-ACFD-11E3A1AE03E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a:extLst>
            <a:ext uri="{FF2B5EF4-FFF2-40B4-BE49-F238E27FC236}">
              <a16:creationId xmlns:a16="http://schemas.microsoft.com/office/drawing/2014/main" id="{02E25020-BCAB-4D8C-A62B-B6C2580391B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a:extLst>
            <a:ext uri="{FF2B5EF4-FFF2-40B4-BE49-F238E27FC236}">
              <a16:creationId xmlns:a16="http://schemas.microsoft.com/office/drawing/2014/main" id="{79EE3FE0-6A16-4166-AECD-8CE5266E09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94" name="直線コネクタ 393">
          <a:extLst>
            <a:ext uri="{FF2B5EF4-FFF2-40B4-BE49-F238E27FC236}">
              <a16:creationId xmlns:a16="http://schemas.microsoft.com/office/drawing/2014/main" id="{1247A51D-D86E-4B52-ACB4-719B44E1000F}"/>
            </a:ext>
          </a:extLst>
        </xdr:cNvPr>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95" name="【保健センター・保健所】&#10;一人当たり面積最小値テキスト">
          <a:extLst>
            <a:ext uri="{FF2B5EF4-FFF2-40B4-BE49-F238E27FC236}">
              <a16:creationId xmlns:a16="http://schemas.microsoft.com/office/drawing/2014/main" id="{0EC64F00-079C-4B7B-9696-88EBD803FFF8}"/>
            </a:ext>
          </a:extLst>
        </xdr:cNvPr>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96" name="直線コネクタ 395">
          <a:extLst>
            <a:ext uri="{FF2B5EF4-FFF2-40B4-BE49-F238E27FC236}">
              <a16:creationId xmlns:a16="http://schemas.microsoft.com/office/drawing/2014/main" id="{B798BBED-191F-447C-B6FC-3D1A71E4AF0F}"/>
            </a:ext>
          </a:extLst>
        </xdr:cNvPr>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397" name="【保健センター・保健所】&#10;一人当たり面積最大値テキスト">
          <a:extLst>
            <a:ext uri="{FF2B5EF4-FFF2-40B4-BE49-F238E27FC236}">
              <a16:creationId xmlns:a16="http://schemas.microsoft.com/office/drawing/2014/main" id="{FF34F4BE-FBEB-4ADB-93F7-CDD2C443006E}"/>
            </a:ext>
          </a:extLst>
        </xdr:cNvPr>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398" name="直線コネクタ 397">
          <a:extLst>
            <a:ext uri="{FF2B5EF4-FFF2-40B4-BE49-F238E27FC236}">
              <a16:creationId xmlns:a16="http://schemas.microsoft.com/office/drawing/2014/main" id="{E13D9427-E5D6-4F5D-ABD9-A52762A9D975}"/>
            </a:ext>
          </a:extLst>
        </xdr:cNvPr>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101617</xdr:rowOff>
    </xdr:from>
    <xdr:ext cx="469744" cy="259045"/>
    <xdr:sp macro="" textlink="">
      <xdr:nvSpPr>
        <xdr:cNvPr id="399" name="【保健センター・保健所】&#10;一人当たり面積平均値テキスト">
          <a:extLst>
            <a:ext uri="{FF2B5EF4-FFF2-40B4-BE49-F238E27FC236}">
              <a16:creationId xmlns:a16="http://schemas.microsoft.com/office/drawing/2014/main" id="{1AACAC9A-5DF2-4561-B08D-219D6C1D8F74}"/>
            </a:ext>
          </a:extLst>
        </xdr:cNvPr>
        <xdr:cNvSpPr txBox="1"/>
      </xdr:nvSpPr>
      <xdr:spPr>
        <a:xfrm>
          <a:off x="22199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400" name="フローチャート: 判断 399">
          <a:extLst>
            <a:ext uri="{FF2B5EF4-FFF2-40B4-BE49-F238E27FC236}">
              <a16:creationId xmlns:a16="http://schemas.microsoft.com/office/drawing/2014/main" id="{498A636C-B34D-449F-B2F7-F69801247A26}"/>
            </a:ext>
          </a:extLst>
        </xdr:cNvPr>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401" name="フローチャート: 判断 400">
          <a:extLst>
            <a:ext uri="{FF2B5EF4-FFF2-40B4-BE49-F238E27FC236}">
              <a16:creationId xmlns:a16="http://schemas.microsoft.com/office/drawing/2014/main" id="{6748B603-A95C-4AE9-95BD-CA7BC1090294}"/>
            </a:ext>
          </a:extLst>
        </xdr:cNvPr>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52070</xdr:rowOff>
    </xdr:from>
    <xdr:to>
      <xdr:col>107</xdr:col>
      <xdr:colOff>101600</xdr:colOff>
      <xdr:row>62</xdr:row>
      <xdr:rowOff>153670</xdr:rowOff>
    </xdr:to>
    <xdr:sp macro="" textlink="">
      <xdr:nvSpPr>
        <xdr:cNvPr id="402" name="フローチャート: 判断 401">
          <a:extLst>
            <a:ext uri="{FF2B5EF4-FFF2-40B4-BE49-F238E27FC236}">
              <a16:creationId xmlns:a16="http://schemas.microsoft.com/office/drawing/2014/main" id="{7EB2A988-7648-4B17-923A-5C920BBB1FB1}"/>
            </a:ext>
          </a:extLst>
        </xdr:cNvPr>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6D75ECD7-6351-4073-96D2-0343882F14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4BAB461E-71B3-4982-B7CF-BCEB6CAE3B8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366AFB9B-6AA6-4734-862A-A79512F81E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9397A02F-3FA4-4BBE-BDB4-0BB87042BA5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63C0740D-5DCB-411E-BCF4-E1D356AA75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408" name="楕円 407">
          <a:extLst>
            <a:ext uri="{FF2B5EF4-FFF2-40B4-BE49-F238E27FC236}">
              <a16:creationId xmlns:a16="http://schemas.microsoft.com/office/drawing/2014/main" id="{D383F641-EBEF-4A64-B008-C3BEC5583E7B}"/>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409" name="【保健センター・保健所】&#10;一人当たり面積該当値テキスト">
          <a:extLst>
            <a:ext uri="{FF2B5EF4-FFF2-40B4-BE49-F238E27FC236}">
              <a16:creationId xmlns:a16="http://schemas.microsoft.com/office/drawing/2014/main" id="{19DB93C0-1855-477F-BAA3-56B4D1CB4967}"/>
            </a:ext>
          </a:extLst>
        </xdr:cNvPr>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53975</xdr:rowOff>
    </xdr:from>
    <xdr:to>
      <xdr:col>112</xdr:col>
      <xdr:colOff>38100</xdr:colOff>
      <xdr:row>63</xdr:row>
      <xdr:rowOff>155575</xdr:rowOff>
    </xdr:to>
    <xdr:sp macro="" textlink="">
      <xdr:nvSpPr>
        <xdr:cNvPr id="410" name="楕円 409">
          <a:extLst>
            <a:ext uri="{FF2B5EF4-FFF2-40B4-BE49-F238E27FC236}">
              <a16:creationId xmlns:a16="http://schemas.microsoft.com/office/drawing/2014/main" id="{28D0C756-D43D-4755-9C00-BB036ED3E2CB}"/>
            </a:ext>
          </a:extLst>
        </xdr:cNvPr>
        <xdr:cNvSpPr/>
      </xdr:nvSpPr>
      <xdr:spPr>
        <a:xfrm>
          <a:off x="21272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104775</xdr:rowOff>
    </xdr:to>
    <xdr:cxnSp macro="">
      <xdr:nvCxnSpPr>
        <xdr:cNvPr id="411" name="直線コネクタ 410">
          <a:extLst>
            <a:ext uri="{FF2B5EF4-FFF2-40B4-BE49-F238E27FC236}">
              <a16:creationId xmlns:a16="http://schemas.microsoft.com/office/drawing/2014/main" id="{06BAF4EA-79AE-41B3-A895-314DC3A24DCF}"/>
            </a:ext>
          </a:extLst>
        </xdr:cNvPr>
        <xdr:cNvCxnSpPr/>
      </xdr:nvCxnSpPr>
      <xdr:spPr>
        <a:xfrm flipV="1">
          <a:off x="21323300" y="109042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27322</xdr:rowOff>
    </xdr:from>
    <xdr:ext cx="469744" cy="259045"/>
    <xdr:sp macro="" textlink="">
      <xdr:nvSpPr>
        <xdr:cNvPr id="412" name="n_1aveValue【保健センター・保健所】&#10;一人当たり面積">
          <a:extLst>
            <a:ext uri="{FF2B5EF4-FFF2-40B4-BE49-F238E27FC236}">
              <a16:creationId xmlns:a16="http://schemas.microsoft.com/office/drawing/2014/main" id="{DC9D76A1-1D3B-4C63-B964-508F02032959}"/>
            </a:ext>
          </a:extLst>
        </xdr:cNvPr>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170197</xdr:rowOff>
    </xdr:from>
    <xdr:ext cx="469744" cy="259045"/>
    <xdr:sp macro="" textlink="">
      <xdr:nvSpPr>
        <xdr:cNvPr id="413" name="n_2aveValue【保健センター・保健所】&#10;一人当たり面積">
          <a:extLst>
            <a:ext uri="{FF2B5EF4-FFF2-40B4-BE49-F238E27FC236}">
              <a16:creationId xmlns:a16="http://schemas.microsoft.com/office/drawing/2014/main" id="{F8A118E1-8490-4D78-BFAF-AD344429F813}"/>
            </a:ext>
          </a:extLst>
        </xdr:cNvPr>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146702</xdr:rowOff>
    </xdr:from>
    <xdr:ext cx="469744" cy="259045"/>
    <xdr:sp macro="" textlink="">
      <xdr:nvSpPr>
        <xdr:cNvPr id="414" name="n_1mainValue【保健センター・保健所】&#10;一人当たり面積">
          <a:extLst>
            <a:ext uri="{FF2B5EF4-FFF2-40B4-BE49-F238E27FC236}">
              <a16:creationId xmlns:a16="http://schemas.microsoft.com/office/drawing/2014/main" id="{A261B771-3500-49CA-8C6D-2A5E3B9AF90E}"/>
            </a:ext>
          </a:extLst>
        </xdr:cNvPr>
        <xdr:cNvSpPr txBox="1"/>
      </xdr:nvSpPr>
      <xdr:spPr>
        <a:xfrm>
          <a:off x="21075727" y="1094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5" name="正方形/長方形 414">
          <a:extLst>
            <a:ext uri="{FF2B5EF4-FFF2-40B4-BE49-F238E27FC236}">
              <a16:creationId xmlns:a16="http://schemas.microsoft.com/office/drawing/2014/main" id="{2EF1FFBD-291C-41CA-A25F-E5E36F14266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6" name="正方形/長方形 415">
          <a:extLst>
            <a:ext uri="{FF2B5EF4-FFF2-40B4-BE49-F238E27FC236}">
              <a16:creationId xmlns:a16="http://schemas.microsoft.com/office/drawing/2014/main" id="{0AF47868-E190-45BA-9E42-1E30230A82D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7" name="正方形/長方形 416">
          <a:extLst>
            <a:ext uri="{FF2B5EF4-FFF2-40B4-BE49-F238E27FC236}">
              <a16:creationId xmlns:a16="http://schemas.microsoft.com/office/drawing/2014/main" id="{8FDB13D3-5E2E-4F19-A4D9-84DA965E5EB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8" name="正方形/長方形 417">
          <a:extLst>
            <a:ext uri="{FF2B5EF4-FFF2-40B4-BE49-F238E27FC236}">
              <a16:creationId xmlns:a16="http://schemas.microsoft.com/office/drawing/2014/main" id="{6322491F-BD5F-4B4B-94FF-DD0E7132E2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9" name="正方形/長方形 418">
          <a:extLst>
            <a:ext uri="{FF2B5EF4-FFF2-40B4-BE49-F238E27FC236}">
              <a16:creationId xmlns:a16="http://schemas.microsoft.com/office/drawing/2014/main" id="{CA46612E-B05A-4036-9092-30D407CBDE9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0" name="正方形/長方形 419">
          <a:extLst>
            <a:ext uri="{FF2B5EF4-FFF2-40B4-BE49-F238E27FC236}">
              <a16:creationId xmlns:a16="http://schemas.microsoft.com/office/drawing/2014/main" id="{5CC580B4-DBBB-444A-BC4C-2518A6B265C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1" name="正方形/長方形 420">
          <a:extLst>
            <a:ext uri="{FF2B5EF4-FFF2-40B4-BE49-F238E27FC236}">
              <a16:creationId xmlns:a16="http://schemas.microsoft.com/office/drawing/2014/main" id="{BAEBBD1D-3E73-4FCF-BA1C-AE336C8D55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2" name="正方形/長方形 421">
          <a:extLst>
            <a:ext uri="{FF2B5EF4-FFF2-40B4-BE49-F238E27FC236}">
              <a16:creationId xmlns:a16="http://schemas.microsoft.com/office/drawing/2014/main" id="{72383B09-1482-454B-BEDB-39DA3F6463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3" name="テキスト ボックス 422">
          <a:extLst>
            <a:ext uri="{FF2B5EF4-FFF2-40B4-BE49-F238E27FC236}">
              <a16:creationId xmlns:a16="http://schemas.microsoft.com/office/drawing/2014/main" id="{3FE96589-565E-4126-8DC9-0F104592AED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4" name="直線コネクタ 423">
          <a:extLst>
            <a:ext uri="{FF2B5EF4-FFF2-40B4-BE49-F238E27FC236}">
              <a16:creationId xmlns:a16="http://schemas.microsoft.com/office/drawing/2014/main" id="{C1448E6D-7D0D-4C90-8116-2773552976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5" name="直線コネクタ 424">
          <a:extLst>
            <a:ext uri="{FF2B5EF4-FFF2-40B4-BE49-F238E27FC236}">
              <a16:creationId xmlns:a16="http://schemas.microsoft.com/office/drawing/2014/main" id="{1000A7FC-0899-4F25-8280-9AD39089A2E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6" name="テキスト ボックス 425">
          <a:extLst>
            <a:ext uri="{FF2B5EF4-FFF2-40B4-BE49-F238E27FC236}">
              <a16:creationId xmlns:a16="http://schemas.microsoft.com/office/drawing/2014/main" id="{314F091F-C556-4C1B-82A4-90FC82220599}"/>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7" name="直線コネクタ 426">
          <a:extLst>
            <a:ext uri="{FF2B5EF4-FFF2-40B4-BE49-F238E27FC236}">
              <a16:creationId xmlns:a16="http://schemas.microsoft.com/office/drawing/2014/main" id="{5ADF6493-5D5C-4DDA-98BA-F48FC69D14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8" name="テキスト ボックス 427">
          <a:extLst>
            <a:ext uri="{FF2B5EF4-FFF2-40B4-BE49-F238E27FC236}">
              <a16:creationId xmlns:a16="http://schemas.microsoft.com/office/drawing/2014/main" id="{6C154C50-7407-4976-8D7C-B9AFD1FCAA2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9" name="直線コネクタ 428">
          <a:extLst>
            <a:ext uri="{FF2B5EF4-FFF2-40B4-BE49-F238E27FC236}">
              <a16:creationId xmlns:a16="http://schemas.microsoft.com/office/drawing/2014/main" id="{11B08388-01F7-4869-9938-DDB7F0E62CA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0" name="テキスト ボックス 429">
          <a:extLst>
            <a:ext uri="{FF2B5EF4-FFF2-40B4-BE49-F238E27FC236}">
              <a16:creationId xmlns:a16="http://schemas.microsoft.com/office/drawing/2014/main" id="{C46429EB-8866-4230-B7A9-C162A044AA6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1" name="直線コネクタ 430">
          <a:extLst>
            <a:ext uri="{FF2B5EF4-FFF2-40B4-BE49-F238E27FC236}">
              <a16:creationId xmlns:a16="http://schemas.microsoft.com/office/drawing/2014/main" id="{A817DE73-A34A-4C91-A047-2669AA41C39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2" name="テキスト ボックス 431">
          <a:extLst>
            <a:ext uri="{FF2B5EF4-FFF2-40B4-BE49-F238E27FC236}">
              <a16:creationId xmlns:a16="http://schemas.microsoft.com/office/drawing/2014/main" id="{FCA0287E-96AF-48D8-8E77-29EFDED76B2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3" name="直線コネクタ 432">
          <a:extLst>
            <a:ext uri="{FF2B5EF4-FFF2-40B4-BE49-F238E27FC236}">
              <a16:creationId xmlns:a16="http://schemas.microsoft.com/office/drawing/2014/main" id="{D9D22FFC-ECF7-4CC2-80D9-837E3AC68F5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4" name="テキスト ボックス 433">
          <a:extLst>
            <a:ext uri="{FF2B5EF4-FFF2-40B4-BE49-F238E27FC236}">
              <a16:creationId xmlns:a16="http://schemas.microsoft.com/office/drawing/2014/main" id="{A9FA7948-225C-4007-84A3-CAE442CE560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5" name="直線コネクタ 434">
          <a:extLst>
            <a:ext uri="{FF2B5EF4-FFF2-40B4-BE49-F238E27FC236}">
              <a16:creationId xmlns:a16="http://schemas.microsoft.com/office/drawing/2014/main" id="{6BE2A8B7-95A2-4ED6-AFFA-5F5F4A091A2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6" name="テキスト ボックス 435">
          <a:extLst>
            <a:ext uri="{FF2B5EF4-FFF2-40B4-BE49-F238E27FC236}">
              <a16:creationId xmlns:a16="http://schemas.microsoft.com/office/drawing/2014/main" id="{0592A204-8724-4B56-8049-38F23BFCEF1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7" name="直線コネクタ 436">
          <a:extLst>
            <a:ext uri="{FF2B5EF4-FFF2-40B4-BE49-F238E27FC236}">
              <a16:creationId xmlns:a16="http://schemas.microsoft.com/office/drawing/2014/main" id="{5F335980-92E2-43CF-9BFE-D3677870D0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8" name="テキスト ボックス 437">
          <a:extLst>
            <a:ext uri="{FF2B5EF4-FFF2-40B4-BE49-F238E27FC236}">
              <a16:creationId xmlns:a16="http://schemas.microsoft.com/office/drawing/2014/main" id="{728FFCEF-382F-4203-BBD3-7F08F7D8DC0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9" name="【消防施設】&#10;有形固定資産減価償却率グラフ枠">
          <a:extLst>
            <a:ext uri="{FF2B5EF4-FFF2-40B4-BE49-F238E27FC236}">
              <a16:creationId xmlns:a16="http://schemas.microsoft.com/office/drawing/2014/main" id="{7C3B98E2-11AB-4463-BDCD-04236869EE1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40" name="直線コネクタ 439">
          <a:extLst>
            <a:ext uri="{FF2B5EF4-FFF2-40B4-BE49-F238E27FC236}">
              <a16:creationId xmlns:a16="http://schemas.microsoft.com/office/drawing/2014/main" id="{6D41CB39-AC93-4A60-8B65-DED7AC8E3112}"/>
            </a:ext>
          </a:extLst>
        </xdr:cNvPr>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41" name="【消防施設】&#10;有形固定資産減価償却率最小値テキスト">
          <a:extLst>
            <a:ext uri="{FF2B5EF4-FFF2-40B4-BE49-F238E27FC236}">
              <a16:creationId xmlns:a16="http://schemas.microsoft.com/office/drawing/2014/main" id="{1E292BBD-6D1C-4E7C-B65D-5885CF10F52E}"/>
            </a:ext>
          </a:extLst>
        </xdr:cNvPr>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42" name="直線コネクタ 441">
          <a:extLst>
            <a:ext uri="{FF2B5EF4-FFF2-40B4-BE49-F238E27FC236}">
              <a16:creationId xmlns:a16="http://schemas.microsoft.com/office/drawing/2014/main" id="{1CD3F34F-2A4A-49A5-87A9-C5B81D168977}"/>
            </a:ext>
          </a:extLst>
        </xdr:cNvPr>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43" name="【消防施設】&#10;有形固定資産減価償却率最大値テキスト">
          <a:extLst>
            <a:ext uri="{FF2B5EF4-FFF2-40B4-BE49-F238E27FC236}">
              <a16:creationId xmlns:a16="http://schemas.microsoft.com/office/drawing/2014/main" id="{D9BBE7D5-7997-4617-BDF1-57FEFB74EA76}"/>
            </a:ext>
          </a:extLst>
        </xdr:cNvPr>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44" name="直線コネクタ 443">
          <a:extLst>
            <a:ext uri="{FF2B5EF4-FFF2-40B4-BE49-F238E27FC236}">
              <a16:creationId xmlns:a16="http://schemas.microsoft.com/office/drawing/2014/main" id="{DA562619-AAD6-4716-BA72-4C1AE9CE1FAD}"/>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445" name="【消防施設】&#10;有形固定資産減価償却率平均値テキスト">
          <a:extLst>
            <a:ext uri="{FF2B5EF4-FFF2-40B4-BE49-F238E27FC236}">
              <a16:creationId xmlns:a16="http://schemas.microsoft.com/office/drawing/2014/main" id="{474AF1BA-0D4D-406E-AE9B-9706E50556FC}"/>
            </a:ext>
          </a:extLst>
        </xdr:cNvPr>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46" name="フローチャート: 判断 445">
          <a:extLst>
            <a:ext uri="{FF2B5EF4-FFF2-40B4-BE49-F238E27FC236}">
              <a16:creationId xmlns:a16="http://schemas.microsoft.com/office/drawing/2014/main" id="{4806A3FF-F1E9-42F4-8511-AED33C284A73}"/>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47" name="フローチャート: 判断 446">
          <a:extLst>
            <a:ext uri="{FF2B5EF4-FFF2-40B4-BE49-F238E27FC236}">
              <a16:creationId xmlns:a16="http://schemas.microsoft.com/office/drawing/2014/main" id="{38332CB6-3DE7-4582-A63E-F39BEC03F680}"/>
            </a:ext>
          </a:extLst>
        </xdr:cNvPr>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168548</xdr:rowOff>
    </xdr:from>
    <xdr:to>
      <xdr:col>76</xdr:col>
      <xdr:colOff>165100</xdr:colOff>
      <xdr:row>81</xdr:row>
      <xdr:rowOff>98698</xdr:rowOff>
    </xdr:to>
    <xdr:sp macro="" textlink="">
      <xdr:nvSpPr>
        <xdr:cNvPr id="448" name="フローチャート: 判断 447">
          <a:extLst>
            <a:ext uri="{FF2B5EF4-FFF2-40B4-BE49-F238E27FC236}">
              <a16:creationId xmlns:a16="http://schemas.microsoft.com/office/drawing/2014/main" id="{3566A748-224A-4575-9EC2-728FC266CF8F}"/>
            </a:ext>
          </a:extLst>
        </xdr:cNvPr>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D904B9E2-4D02-4622-BE8D-342F1CD3485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9D505636-32CE-4F4F-A5F6-3295B10EA4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EB4D7421-D056-4D11-9BC5-4401DE7EB5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8773F452-77F6-4CC2-A16B-F74AF00BC0F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E3EB0FEE-D855-47D2-82FF-9D2B919D0FB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47716</xdr:rowOff>
    </xdr:from>
    <xdr:to>
      <xdr:col>85</xdr:col>
      <xdr:colOff>177800</xdr:colOff>
      <xdr:row>82</xdr:row>
      <xdr:rowOff>149316</xdr:rowOff>
    </xdr:to>
    <xdr:sp macro="" textlink="">
      <xdr:nvSpPr>
        <xdr:cNvPr id="454" name="楕円 453">
          <a:extLst>
            <a:ext uri="{FF2B5EF4-FFF2-40B4-BE49-F238E27FC236}">
              <a16:creationId xmlns:a16="http://schemas.microsoft.com/office/drawing/2014/main" id="{3824C74A-CB4E-4239-AA0A-1CB0BD2D832A}"/>
            </a:ext>
          </a:extLst>
        </xdr:cNvPr>
        <xdr:cNvSpPr/>
      </xdr:nvSpPr>
      <xdr:spPr>
        <a:xfrm>
          <a:off x="162687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26143</xdr:rowOff>
    </xdr:from>
    <xdr:ext cx="405111" cy="259045"/>
    <xdr:sp macro="" textlink="">
      <xdr:nvSpPr>
        <xdr:cNvPr id="455" name="【消防施設】&#10;有形固定資産減価償却率該当値テキスト">
          <a:extLst>
            <a:ext uri="{FF2B5EF4-FFF2-40B4-BE49-F238E27FC236}">
              <a16:creationId xmlns:a16="http://schemas.microsoft.com/office/drawing/2014/main" id="{940CF5F6-09BD-421E-82AE-93E9237854C7}"/>
            </a:ext>
          </a:extLst>
        </xdr:cNvPr>
        <xdr:cNvSpPr txBox="1"/>
      </xdr:nvSpPr>
      <xdr:spPr>
        <a:xfrm>
          <a:off x="16357600"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xdr:rowOff>
    </xdr:from>
    <xdr:to>
      <xdr:col>81</xdr:col>
      <xdr:colOff>101600</xdr:colOff>
      <xdr:row>82</xdr:row>
      <xdr:rowOff>116658</xdr:rowOff>
    </xdr:to>
    <xdr:sp macro="" textlink="">
      <xdr:nvSpPr>
        <xdr:cNvPr id="456" name="楕円 455">
          <a:extLst>
            <a:ext uri="{FF2B5EF4-FFF2-40B4-BE49-F238E27FC236}">
              <a16:creationId xmlns:a16="http://schemas.microsoft.com/office/drawing/2014/main" id="{7083F24A-EA61-4379-9B71-45BE425680C1}"/>
            </a:ext>
          </a:extLst>
        </xdr:cNvPr>
        <xdr:cNvSpPr/>
      </xdr:nvSpPr>
      <xdr:spPr>
        <a:xfrm>
          <a:off x="15430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65858</xdr:rowOff>
    </xdr:from>
    <xdr:to>
      <xdr:col>85</xdr:col>
      <xdr:colOff>127000</xdr:colOff>
      <xdr:row>82</xdr:row>
      <xdr:rowOff>98516</xdr:rowOff>
    </xdr:to>
    <xdr:cxnSp macro="">
      <xdr:nvCxnSpPr>
        <xdr:cNvPr id="457" name="直線コネクタ 456">
          <a:extLst>
            <a:ext uri="{FF2B5EF4-FFF2-40B4-BE49-F238E27FC236}">
              <a16:creationId xmlns:a16="http://schemas.microsoft.com/office/drawing/2014/main" id="{F52D4FCD-9FCB-472E-BB14-035D9027C5A7}"/>
            </a:ext>
          </a:extLst>
        </xdr:cNvPr>
        <xdr:cNvCxnSpPr/>
      </xdr:nvCxnSpPr>
      <xdr:spPr>
        <a:xfrm>
          <a:off x="15481300" y="141247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45011</xdr:rowOff>
    </xdr:from>
    <xdr:ext cx="405111" cy="259045"/>
    <xdr:sp macro="" textlink="">
      <xdr:nvSpPr>
        <xdr:cNvPr id="458" name="n_1aveValue【消防施設】&#10;有形固定資産減価償却率">
          <a:extLst>
            <a:ext uri="{FF2B5EF4-FFF2-40B4-BE49-F238E27FC236}">
              <a16:creationId xmlns:a16="http://schemas.microsoft.com/office/drawing/2014/main" id="{AC285E9D-7C88-405D-B720-B6EE104733E6}"/>
            </a:ext>
          </a:extLst>
        </xdr:cNvPr>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459" name="n_2aveValue【消防施設】&#10;有形固定資産減価償却率">
          <a:extLst>
            <a:ext uri="{FF2B5EF4-FFF2-40B4-BE49-F238E27FC236}">
              <a16:creationId xmlns:a16="http://schemas.microsoft.com/office/drawing/2014/main" id="{B6168246-51CB-4A35-B0B5-B4E0882C02C6}"/>
            </a:ext>
          </a:extLst>
        </xdr:cNvPr>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107785</xdr:rowOff>
    </xdr:from>
    <xdr:ext cx="405111" cy="259045"/>
    <xdr:sp macro="" textlink="">
      <xdr:nvSpPr>
        <xdr:cNvPr id="460" name="n_1mainValue【消防施設】&#10;有形固定資産減価償却率">
          <a:extLst>
            <a:ext uri="{FF2B5EF4-FFF2-40B4-BE49-F238E27FC236}">
              <a16:creationId xmlns:a16="http://schemas.microsoft.com/office/drawing/2014/main" id="{A1A41893-27B6-4841-B56E-1C309A91ED04}"/>
            </a:ext>
          </a:extLst>
        </xdr:cNvPr>
        <xdr:cNvSpPr txBox="1"/>
      </xdr:nvSpPr>
      <xdr:spPr>
        <a:xfrm>
          <a:off x="15266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1" name="正方形/長方形 460">
          <a:extLst>
            <a:ext uri="{FF2B5EF4-FFF2-40B4-BE49-F238E27FC236}">
              <a16:creationId xmlns:a16="http://schemas.microsoft.com/office/drawing/2014/main" id="{A214ED32-87EA-4F0E-9B5C-FCA6A30871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2" name="正方形/長方形 461">
          <a:extLst>
            <a:ext uri="{FF2B5EF4-FFF2-40B4-BE49-F238E27FC236}">
              <a16:creationId xmlns:a16="http://schemas.microsoft.com/office/drawing/2014/main" id="{CABC0836-49CD-442B-A872-CFAC3C1F5B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3" name="正方形/長方形 462">
          <a:extLst>
            <a:ext uri="{FF2B5EF4-FFF2-40B4-BE49-F238E27FC236}">
              <a16:creationId xmlns:a16="http://schemas.microsoft.com/office/drawing/2014/main" id="{3EEE740E-A4AD-40A9-85E9-B7F1EA9BD0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4" name="正方形/長方形 463">
          <a:extLst>
            <a:ext uri="{FF2B5EF4-FFF2-40B4-BE49-F238E27FC236}">
              <a16:creationId xmlns:a16="http://schemas.microsoft.com/office/drawing/2014/main" id="{91A422AF-BFEF-4D2C-BF4A-4EF751C906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5" name="正方形/長方形 464">
          <a:extLst>
            <a:ext uri="{FF2B5EF4-FFF2-40B4-BE49-F238E27FC236}">
              <a16:creationId xmlns:a16="http://schemas.microsoft.com/office/drawing/2014/main" id="{0A30DB5C-61DE-4827-9A20-F74680DE14D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6" name="正方形/長方形 465">
          <a:extLst>
            <a:ext uri="{FF2B5EF4-FFF2-40B4-BE49-F238E27FC236}">
              <a16:creationId xmlns:a16="http://schemas.microsoft.com/office/drawing/2014/main" id="{4C33FBC3-D530-46E1-8FAF-A4830CBE99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7" name="正方形/長方形 466">
          <a:extLst>
            <a:ext uri="{FF2B5EF4-FFF2-40B4-BE49-F238E27FC236}">
              <a16:creationId xmlns:a16="http://schemas.microsoft.com/office/drawing/2014/main" id="{3C9B534B-15EF-4682-862E-20A20F4D05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8" name="正方形/長方形 467">
          <a:extLst>
            <a:ext uri="{FF2B5EF4-FFF2-40B4-BE49-F238E27FC236}">
              <a16:creationId xmlns:a16="http://schemas.microsoft.com/office/drawing/2014/main" id="{9A9479E4-3DB9-47CF-9B30-66944B8582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9" name="テキスト ボックス 468">
          <a:extLst>
            <a:ext uri="{FF2B5EF4-FFF2-40B4-BE49-F238E27FC236}">
              <a16:creationId xmlns:a16="http://schemas.microsoft.com/office/drawing/2014/main" id="{B5234DEF-5264-40FE-8563-934D85FD126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0" name="直線コネクタ 469">
          <a:extLst>
            <a:ext uri="{FF2B5EF4-FFF2-40B4-BE49-F238E27FC236}">
              <a16:creationId xmlns:a16="http://schemas.microsoft.com/office/drawing/2014/main" id="{E6F9E31D-73EF-4E1B-B979-093C043B00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1" name="直線コネクタ 470">
          <a:extLst>
            <a:ext uri="{FF2B5EF4-FFF2-40B4-BE49-F238E27FC236}">
              <a16:creationId xmlns:a16="http://schemas.microsoft.com/office/drawing/2014/main" id="{D10EAA8C-B3C4-48C3-AAB7-934599488C1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2" name="テキスト ボックス 471">
          <a:extLst>
            <a:ext uri="{FF2B5EF4-FFF2-40B4-BE49-F238E27FC236}">
              <a16:creationId xmlns:a16="http://schemas.microsoft.com/office/drawing/2014/main" id="{921E6D5E-3AA0-4C6A-AA3F-810C65FD9EA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3" name="直線コネクタ 472">
          <a:extLst>
            <a:ext uri="{FF2B5EF4-FFF2-40B4-BE49-F238E27FC236}">
              <a16:creationId xmlns:a16="http://schemas.microsoft.com/office/drawing/2014/main" id="{6515A9C9-F345-4198-8324-B8992968F30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4" name="テキスト ボックス 473">
          <a:extLst>
            <a:ext uri="{FF2B5EF4-FFF2-40B4-BE49-F238E27FC236}">
              <a16:creationId xmlns:a16="http://schemas.microsoft.com/office/drawing/2014/main" id="{4799AF95-4664-44CB-A5ED-496B039E6C7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5" name="直線コネクタ 474">
          <a:extLst>
            <a:ext uri="{FF2B5EF4-FFF2-40B4-BE49-F238E27FC236}">
              <a16:creationId xmlns:a16="http://schemas.microsoft.com/office/drawing/2014/main" id="{AC0130A0-F832-44B6-BED4-F16593013BE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6" name="テキスト ボックス 475">
          <a:extLst>
            <a:ext uri="{FF2B5EF4-FFF2-40B4-BE49-F238E27FC236}">
              <a16:creationId xmlns:a16="http://schemas.microsoft.com/office/drawing/2014/main" id="{B992C10A-2C97-4012-85B6-7F684C80F32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7" name="直線コネクタ 476">
          <a:extLst>
            <a:ext uri="{FF2B5EF4-FFF2-40B4-BE49-F238E27FC236}">
              <a16:creationId xmlns:a16="http://schemas.microsoft.com/office/drawing/2014/main" id="{7879F660-5403-486D-B9AA-D51C577CA49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8" name="テキスト ボックス 477">
          <a:extLst>
            <a:ext uri="{FF2B5EF4-FFF2-40B4-BE49-F238E27FC236}">
              <a16:creationId xmlns:a16="http://schemas.microsoft.com/office/drawing/2014/main" id="{0FE0AF20-1F5C-4101-9337-E785EED4A84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9" name="直線コネクタ 478">
          <a:extLst>
            <a:ext uri="{FF2B5EF4-FFF2-40B4-BE49-F238E27FC236}">
              <a16:creationId xmlns:a16="http://schemas.microsoft.com/office/drawing/2014/main" id="{5938544E-DF60-4930-BEC8-394A3294F2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0" name="テキスト ボックス 479">
          <a:extLst>
            <a:ext uri="{FF2B5EF4-FFF2-40B4-BE49-F238E27FC236}">
              <a16:creationId xmlns:a16="http://schemas.microsoft.com/office/drawing/2014/main" id="{8FF24A1D-E571-4FF6-8F24-6A93B06B0CA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1" name="【消防施設】&#10;一人当たり面積グラフ枠">
          <a:extLst>
            <a:ext uri="{FF2B5EF4-FFF2-40B4-BE49-F238E27FC236}">
              <a16:creationId xmlns:a16="http://schemas.microsoft.com/office/drawing/2014/main" id="{5DE45957-2485-4BFD-9B03-DC159AF426C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82" name="直線コネクタ 481">
          <a:extLst>
            <a:ext uri="{FF2B5EF4-FFF2-40B4-BE49-F238E27FC236}">
              <a16:creationId xmlns:a16="http://schemas.microsoft.com/office/drawing/2014/main" id="{ACF1B44A-19C8-4356-9332-52BE05D2898F}"/>
            </a:ext>
          </a:extLst>
        </xdr:cNvPr>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83" name="【消防施設】&#10;一人当たり面積最小値テキスト">
          <a:extLst>
            <a:ext uri="{FF2B5EF4-FFF2-40B4-BE49-F238E27FC236}">
              <a16:creationId xmlns:a16="http://schemas.microsoft.com/office/drawing/2014/main" id="{89B36C8A-CBF3-4003-8BC4-A8D6A8606BB4}"/>
            </a:ext>
          </a:extLst>
        </xdr:cNvPr>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84" name="直線コネクタ 483">
          <a:extLst>
            <a:ext uri="{FF2B5EF4-FFF2-40B4-BE49-F238E27FC236}">
              <a16:creationId xmlns:a16="http://schemas.microsoft.com/office/drawing/2014/main" id="{50B3CAC0-6C56-4471-9CB7-F4BB2C3A011C}"/>
            </a:ext>
          </a:extLst>
        </xdr:cNvPr>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85" name="【消防施設】&#10;一人当たり面積最大値テキスト">
          <a:extLst>
            <a:ext uri="{FF2B5EF4-FFF2-40B4-BE49-F238E27FC236}">
              <a16:creationId xmlns:a16="http://schemas.microsoft.com/office/drawing/2014/main" id="{5AACF9BF-9561-4BCD-9DE4-9E9ADA661144}"/>
            </a:ext>
          </a:extLst>
        </xdr:cNvPr>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86" name="直線コネクタ 485">
          <a:extLst>
            <a:ext uri="{FF2B5EF4-FFF2-40B4-BE49-F238E27FC236}">
              <a16:creationId xmlns:a16="http://schemas.microsoft.com/office/drawing/2014/main" id="{41AB106B-5725-4362-8DFC-2196DC20BC6F}"/>
            </a:ext>
          </a:extLst>
        </xdr:cNvPr>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487" name="【消防施設】&#10;一人当たり面積平均値テキスト">
          <a:extLst>
            <a:ext uri="{FF2B5EF4-FFF2-40B4-BE49-F238E27FC236}">
              <a16:creationId xmlns:a16="http://schemas.microsoft.com/office/drawing/2014/main" id="{A7C91757-ACD8-43D7-99B0-CDE28C38C0C8}"/>
            </a:ext>
          </a:extLst>
        </xdr:cNvPr>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88" name="フローチャート: 判断 487">
          <a:extLst>
            <a:ext uri="{FF2B5EF4-FFF2-40B4-BE49-F238E27FC236}">
              <a16:creationId xmlns:a16="http://schemas.microsoft.com/office/drawing/2014/main" id="{505F28BC-48FF-4AAE-BAF9-8CAF3ED0BC72}"/>
            </a:ext>
          </a:extLst>
        </xdr:cNvPr>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89" name="フローチャート: 判断 488">
          <a:extLst>
            <a:ext uri="{FF2B5EF4-FFF2-40B4-BE49-F238E27FC236}">
              <a16:creationId xmlns:a16="http://schemas.microsoft.com/office/drawing/2014/main" id="{D84D07BA-C6E7-4582-9497-CFF6CA40D751}"/>
            </a:ext>
          </a:extLst>
        </xdr:cNvPr>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99313</xdr:rowOff>
    </xdr:from>
    <xdr:to>
      <xdr:col>107</xdr:col>
      <xdr:colOff>101600</xdr:colOff>
      <xdr:row>86</xdr:row>
      <xdr:rowOff>29463</xdr:rowOff>
    </xdr:to>
    <xdr:sp macro="" textlink="">
      <xdr:nvSpPr>
        <xdr:cNvPr id="490" name="フローチャート: 判断 489">
          <a:extLst>
            <a:ext uri="{FF2B5EF4-FFF2-40B4-BE49-F238E27FC236}">
              <a16:creationId xmlns:a16="http://schemas.microsoft.com/office/drawing/2014/main" id="{B569968D-12CA-47B9-8711-71A358699E0D}"/>
            </a:ext>
          </a:extLst>
        </xdr:cNvPr>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DCA9DEAD-5F37-40CF-8981-F2596821362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F18077E0-346F-40F1-999A-582BDC90487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7674698C-483E-44B7-A7E7-56B9B5123A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42D014DB-5513-4BFC-8A2B-FAB183F9740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4F5A8596-FD6E-4639-9B3C-349E2941F60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91542</xdr:rowOff>
    </xdr:from>
    <xdr:to>
      <xdr:col>116</xdr:col>
      <xdr:colOff>114300</xdr:colOff>
      <xdr:row>86</xdr:row>
      <xdr:rowOff>21692</xdr:rowOff>
    </xdr:to>
    <xdr:sp macro="" textlink="">
      <xdr:nvSpPr>
        <xdr:cNvPr id="496" name="楕円 495">
          <a:extLst>
            <a:ext uri="{FF2B5EF4-FFF2-40B4-BE49-F238E27FC236}">
              <a16:creationId xmlns:a16="http://schemas.microsoft.com/office/drawing/2014/main" id="{94238D8F-1231-4F45-BC47-1E53CA2B63CA}"/>
            </a:ext>
          </a:extLst>
        </xdr:cNvPr>
        <xdr:cNvSpPr/>
      </xdr:nvSpPr>
      <xdr:spPr>
        <a:xfrm>
          <a:off x="22110700" y="146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32936</xdr:rowOff>
    </xdr:from>
    <xdr:ext cx="469744" cy="259045"/>
    <xdr:sp macro="" textlink="">
      <xdr:nvSpPr>
        <xdr:cNvPr id="497" name="【消防施設】&#10;一人当たり面積該当値テキスト">
          <a:extLst>
            <a:ext uri="{FF2B5EF4-FFF2-40B4-BE49-F238E27FC236}">
              <a16:creationId xmlns:a16="http://schemas.microsoft.com/office/drawing/2014/main" id="{5FEFB117-DBB7-41A2-8543-FEE573848063}"/>
            </a:ext>
          </a:extLst>
        </xdr:cNvPr>
        <xdr:cNvSpPr txBox="1"/>
      </xdr:nvSpPr>
      <xdr:spPr>
        <a:xfrm>
          <a:off x="22199600" y="146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96114</xdr:rowOff>
    </xdr:from>
    <xdr:to>
      <xdr:col>112</xdr:col>
      <xdr:colOff>38100</xdr:colOff>
      <xdr:row>86</xdr:row>
      <xdr:rowOff>26264</xdr:rowOff>
    </xdr:to>
    <xdr:sp macro="" textlink="">
      <xdr:nvSpPr>
        <xdr:cNvPr id="498" name="楕円 497">
          <a:extLst>
            <a:ext uri="{FF2B5EF4-FFF2-40B4-BE49-F238E27FC236}">
              <a16:creationId xmlns:a16="http://schemas.microsoft.com/office/drawing/2014/main" id="{E35BACB8-6EBA-4C50-BEB2-4509E35A99DE}"/>
            </a:ext>
          </a:extLst>
        </xdr:cNvPr>
        <xdr:cNvSpPr/>
      </xdr:nvSpPr>
      <xdr:spPr>
        <a:xfrm>
          <a:off x="21272500" y="146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142342</xdr:rowOff>
    </xdr:from>
    <xdr:to>
      <xdr:col>116</xdr:col>
      <xdr:colOff>63500</xdr:colOff>
      <xdr:row>85</xdr:row>
      <xdr:rowOff>146914</xdr:rowOff>
    </xdr:to>
    <xdr:cxnSp macro="">
      <xdr:nvCxnSpPr>
        <xdr:cNvPr id="499" name="直線コネクタ 498">
          <a:extLst>
            <a:ext uri="{FF2B5EF4-FFF2-40B4-BE49-F238E27FC236}">
              <a16:creationId xmlns:a16="http://schemas.microsoft.com/office/drawing/2014/main" id="{BFB520AD-AD76-45A9-95C4-DC0A5DAA87B8}"/>
            </a:ext>
          </a:extLst>
        </xdr:cNvPr>
        <xdr:cNvCxnSpPr/>
      </xdr:nvCxnSpPr>
      <xdr:spPr>
        <a:xfrm flipV="1">
          <a:off x="21323300" y="147155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22674</xdr:rowOff>
    </xdr:from>
    <xdr:ext cx="469744" cy="259045"/>
    <xdr:sp macro="" textlink="">
      <xdr:nvSpPr>
        <xdr:cNvPr id="500" name="n_1aveValue【消防施設】&#10;一人当たり面積">
          <a:extLst>
            <a:ext uri="{FF2B5EF4-FFF2-40B4-BE49-F238E27FC236}">
              <a16:creationId xmlns:a16="http://schemas.microsoft.com/office/drawing/2014/main" id="{E06ED91E-29C7-45C3-9BE1-86137864F034}"/>
            </a:ext>
          </a:extLst>
        </xdr:cNvPr>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45990</xdr:rowOff>
    </xdr:from>
    <xdr:ext cx="469744" cy="259045"/>
    <xdr:sp macro="" textlink="">
      <xdr:nvSpPr>
        <xdr:cNvPr id="501" name="n_2aveValue【消防施設】&#10;一人当たり面積">
          <a:extLst>
            <a:ext uri="{FF2B5EF4-FFF2-40B4-BE49-F238E27FC236}">
              <a16:creationId xmlns:a16="http://schemas.microsoft.com/office/drawing/2014/main" id="{47667EB3-D48A-47F5-AE05-579AECD639CA}"/>
            </a:ext>
          </a:extLst>
        </xdr:cNvPr>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17391</xdr:rowOff>
    </xdr:from>
    <xdr:ext cx="469744" cy="259045"/>
    <xdr:sp macro="" textlink="">
      <xdr:nvSpPr>
        <xdr:cNvPr id="502" name="n_1mainValue【消防施設】&#10;一人当たり面積">
          <a:extLst>
            <a:ext uri="{FF2B5EF4-FFF2-40B4-BE49-F238E27FC236}">
              <a16:creationId xmlns:a16="http://schemas.microsoft.com/office/drawing/2014/main" id="{7AAF0165-2935-4486-BA28-9F6BDE2C649E}"/>
            </a:ext>
          </a:extLst>
        </xdr:cNvPr>
        <xdr:cNvSpPr txBox="1"/>
      </xdr:nvSpPr>
      <xdr:spPr>
        <a:xfrm>
          <a:off x="21075727" y="1476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a:extLst>
            <a:ext uri="{FF2B5EF4-FFF2-40B4-BE49-F238E27FC236}">
              <a16:creationId xmlns:a16="http://schemas.microsoft.com/office/drawing/2014/main" id="{8B100361-8E8C-4F0C-B509-1E4275015C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a:extLst>
            <a:ext uri="{FF2B5EF4-FFF2-40B4-BE49-F238E27FC236}">
              <a16:creationId xmlns:a16="http://schemas.microsoft.com/office/drawing/2014/main" id="{6F0CC7BE-74D7-4F73-950B-B6F724FBE92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a:extLst>
            <a:ext uri="{FF2B5EF4-FFF2-40B4-BE49-F238E27FC236}">
              <a16:creationId xmlns:a16="http://schemas.microsoft.com/office/drawing/2014/main" id="{81CBB2D2-5694-4382-9426-CF4F9DC885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a:extLst>
            <a:ext uri="{FF2B5EF4-FFF2-40B4-BE49-F238E27FC236}">
              <a16:creationId xmlns:a16="http://schemas.microsoft.com/office/drawing/2014/main" id="{AD5A0E86-8C89-4AD4-BB76-32EFD6CC0D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a:extLst>
            <a:ext uri="{FF2B5EF4-FFF2-40B4-BE49-F238E27FC236}">
              <a16:creationId xmlns:a16="http://schemas.microsoft.com/office/drawing/2014/main" id="{A240CA71-49CA-48A5-BF14-E16274359D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a:extLst>
            <a:ext uri="{FF2B5EF4-FFF2-40B4-BE49-F238E27FC236}">
              <a16:creationId xmlns:a16="http://schemas.microsoft.com/office/drawing/2014/main" id="{4FB9F883-9377-4074-BA2B-C2418B6FB8A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a:extLst>
            <a:ext uri="{FF2B5EF4-FFF2-40B4-BE49-F238E27FC236}">
              <a16:creationId xmlns:a16="http://schemas.microsoft.com/office/drawing/2014/main" id="{A1636C6C-DD08-4F59-8522-0BC2DADAC8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a:extLst>
            <a:ext uri="{FF2B5EF4-FFF2-40B4-BE49-F238E27FC236}">
              <a16:creationId xmlns:a16="http://schemas.microsoft.com/office/drawing/2014/main" id="{D7B837BB-DA77-4580-809E-EBD15F20B2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1" name="テキスト ボックス 510">
          <a:extLst>
            <a:ext uri="{FF2B5EF4-FFF2-40B4-BE49-F238E27FC236}">
              <a16:creationId xmlns:a16="http://schemas.microsoft.com/office/drawing/2014/main" id="{6768CC4B-432B-412C-A551-8F20579F1C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2" name="直線コネクタ 511">
          <a:extLst>
            <a:ext uri="{FF2B5EF4-FFF2-40B4-BE49-F238E27FC236}">
              <a16:creationId xmlns:a16="http://schemas.microsoft.com/office/drawing/2014/main" id="{7B85327B-587D-41D5-896B-895F8387BB5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3" name="直線コネクタ 512">
          <a:extLst>
            <a:ext uri="{FF2B5EF4-FFF2-40B4-BE49-F238E27FC236}">
              <a16:creationId xmlns:a16="http://schemas.microsoft.com/office/drawing/2014/main" id="{49DD917A-783C-4DD6-AC5F-CE9F71A8781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4" name="テキスト ボックス 513">
          <a:extLst>
            <a:ext uri="{FF2B5EF4-FFF2-40B4-BE49-F238E27FC236}">
              <a16:creationId xmlns:a16="http://schemas.microsoft.com/office/drawing/2014/main" id="{62FBB31E-7D5F-46A4-B3B7-9918E120DDA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5" name="直線コネクタ 514">
          <a:extLst>
            <a:ext uri="{FF2B5EF4-FFF2-40B4-BE49-F238E27FC236}">
              <a16:creationId xmlns:a16="http://schemas.microsoft.com/office/drawing/2014/main" id="{A47B66CC-9BFF-4EA4-8B90-25A287B3CB2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6" name="テキスト ボックス 515">
          <a:extLst>
            <a:ext uri="{FF2B5EF4-FFF2-40B4-BE49-F238E27FC236}">
              <a16:creationId xmlns:a16="http://schemas.microsoft.com/office/drawing/2014/main" id="{6851D795-D3F8-4B3E-8FAB-9363AB47D94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7" name="直線コネクタ 516">
          <a:extLst>
            <a:ext uri="{FF2B5EF4-FFF2-40B4-BE49-F238E27FC236}">
              <a16:creationId xmlns:a16="http://schemas.microsoft.com/office/drawing/2014/main" id="{6923CDB7-88BB-47B0-96F9-9C240984946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8" name="テキスト ボックス 517">
          <a:extLst>
            <a:ext uri="{FF2B5EF4-FFF2-40B4-BE49-F238E27FC236}">
              <a16:creationId xmlns:a16="http://schemas.microsoft.com/office/drawing/2014/main" id="{1B52C8DB-E3C9-48A5-9B83-A222A2966CE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9" name="直線コネクタ 518">
          <a:extLst>
            <a:ext uri="{FF2B5EF4-FFF2-40B4-BE49-F238E27FC236}">
              <a16:creationId xmlns:a16="http://schemas.microsoft.com/office/drawing/2014/main" id="{76AB28D4-1CDB-48DB-90AA-C7D977CCB04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0" name="テキスト ボックス 519">
          <a:extLst>
            <a:ext uri="{FF2B5EF4-FFF2-40B4-BE49-F238E27FC236}">
              <a16:creationId xmlns:a16="http://schemas.microsoft.com/office/drawing/2014/main" id="{49968E5D-E790-438D-8AED-3A7E082A2B4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1" name="直線コネクタ 520">
          <a:extLst>
            <a:ext uri="{FF2B5EF4-FFF2-40B4-BE49-F238E27FC236}">
              <a16:creationId xmlns:a16="http://schemas.microsoft.com/office/drawing/2014/main" id="{3D86CF60-B075-4D4E-9756-4E72A0B68BE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2" name="テキスト ボックス 521">
          <a:extLst>
            <a:ext uri="{FF2B5EF4-FFF2-40B4-BE49-F238E27FC236}">
              <a16:creationId xmlns:a16="http://schemas.microsoft.com/office/drawing/2014/main" id="{F0413254-FB9E-4F5B-A835-09FA1F1779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3" name="直線コネクタ 522">
          <a:extLst>
            <a:ext uri="{FF2B5EF4-FFF2-40B4-BE49-F238E27FC236}">
              <a16:creationId xmlns:a16="http://schemas.microsoft.com/office/drawing/2014/main" id="{9151FA8A-73D2-485D-806D-71C002A18DE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4" name="テキスト ボックス 523">
          <a:extLst>
            <a:ext uri="{FF2B5EF4-FFF2-40B4-BE49-F238E27FC236}">
              <a16:creationId xmlns:a16="http://schemas.microsoft.com/office/drawing/2014/main" id="{43A9960D-1CF4-4F53-B590-55CF33DEB49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5" name="直線コネクタ 524">
          <a:extLst>
            <a:ext uri="{FF2B5EF4-FFF2-40B4-BE49-F238E27FC236}">
              <a16:creationId xmlns:a16="http://schemas.microsoft.com/office/drawing/2014/main" id="{7506AEC0-9666-4036-A097-5B41D95FCAE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30E39A22-11D4-497C-AFB3-360C4C7411D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7" name="【庁舎】&#10;有形固定資産減価償却率グラフ枠">
          <a:extLst>
            <a:ext uri="{FF2B5EF4-FFF2-40B4-BE49-F238E27FC236}">
              <a16:creationId xmlns:a16="http://schemas.microsoft.com/office/drawing/2014/main" id="{6100BC55-4FC6-41E1-9E28-17FA9EC295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28" name="直線コネクタ 527">
          <a:extLst>
            <a:ext uri="{FF2B5EF4-FFF2-40B4-BE49-F238E27FC236}">
              <a16:creationId xmlns:a16="http://schemas.microsoft.com/office/drawing/2014/main" id="{033B3867-77D0-4890-AD97-15519850A37B}"/>
            </a:ext>
          </a:extLst>
        </xdr:cNvPr>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29" name="【庁舎】&#10;有形固定資産減価償却率最小値テキスト">
          <a:extLst>
            <a:ext uri="{FF2B5EF4-FFF2-40B4-BE49-F238E27FC236}">
              <a16:creationId xmlns:a16="http://schemas.microsoft.com/office/drawing/2014/main" id="{4F1273C6-13A4-4D6C-A2DC-671617056DC0}"/>
            </a:ext>
          </a:extLst>
        </xdr:cNvPr>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30" name="直線コネクタ 529">
          <a:extLst>
            <a:ext uri="{FF2B5EF4-FFF2-40B4-BE49-F238E27FC236}">
              <a16:creationId xmlns:a16="http://schemas.microsoft.com/office/drawing/2014/main" id="{82432F2A-5C4C-40EE-A25C-BF5C8B9D5125}"/>
            </a:ext>
          </a:extLst>
        </xdr:cNvPr>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1" name="【庁舎】&#10;有形固定資産減価償却率最大値テキスト">
          <a:extLst>
            <a:ext uri="{FF2B5EF4-FFF2-40B4-BE49-F238E27FC236}">
              <a16:creationId xmlns:a16="http://schemas.microsoft.com/office/drawing/2014/main" id="{88595781-8D51-4508-A916-3EDEB999489E}"/>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2" name="直線コネクタ 531">
          <a:extLst>
            <a:ext uri="{FF2B5EF4-FFF2-40B4-BE49-F238E27FC236}">
              <a16:creationId xmlns:a16="http://schemas.microsoft.com/office/drawing/2014/main" id="{32066B4E-33F2-43AC-BF5C-42C326471378}"/>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533" name="【庁舎】&#10;有形固定資産減価償却率平均値テキスト">
          <a:extLst>
            <a:ext uri="{FF2B5EF4-FFF2-40B4-BE49-F238E27FC236}">
              <a16:creationId xmlns:a16="http://schemas.microsoft.com/office/drawing/2014/main" id="{4E7C1A42-D325-4D03-A8A0-7252D525BBA5}"/>
            </a:ext>
          </a:extLst>
        </xdr:cNvPr>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34" name="フローチャート: 判断 533">
          <a:extLst>
            <a:ext uri="{FF2B5EF4-FFF2-40B4-BE49-F238E27FC236}">
              <a16:creationId xmlns:a16="http://schemas.microsoft.com/office/drawing/2014/main" id="{811FAE3B-69C1-4D13-855E-59ED091E5576}"/>
            </a:ext>
          </a:extLst>
        </xdr:cNvPr>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35" name="フローチャート: 判断 534">
          <a:extLst>
            <a:ext uri="{FF2B5EF4-FFF2-40B4-BE49-F238E27FC236}">
              <a16:creationId xmlns:a16="http://schemas.microsoft.com/office/drawing/2014/main" id="{30A86447-E15F-4B88-B5C7-BBD245EB1EB1}"/>
            </a:ext>
          </a:extLst>
        </xdr:cNvPr>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76019</xdr:rowOff>
    </xdr:from>
    <xdr:to>
      <xdr:col>76</xdr:col>
      <xdr:colOff>165100</xdr:colOff>
      <xdr:row>104</xdr:row>
      <xdr:rowOff>6169</xdr:rowOff>
    </xdr:to>
    <xdr:sp macro="" textlink="">
      <xdr:nvSpPr>
        <xdr:cNvPr id="536" name="フローチャート: 判断 535">
          <a:extLst>
            <a:ext uri="{FF2B5EF4-FFF2-40B4-BE49-F238E27FC236}">
              <a16:creationId xmlns:a16="http://schemas.microsoft.com/office/drawing/2014/main" id="{732912F1-40C7-4712-9D15-835101D9ECBA}"/>
            </a:ext>
          </a:extLst>
        </xdr:cNvPr>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F595E59F-74B2-4E35-A30E-FC0D41F72B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AB7E5B40-9473-4F27-9897-B5ABDA3751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7D1E0B81-B9C3-4555-AA94-6DDCA648A8A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DFFED630-1AF0-4076-B208-D149964A30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355B3C6C-637D-4A3D-B6B4-02AEE27B6F0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160927</xdr:rowOff>
    </xdr:from>
    <xdr:to>
      <xdr:col>85</xdr:col>
      <xdr:colOff>177800</xdr:colOff>
      <xdr:row>103</xdr:row>
      <xdr:rowOff>91077</xdr:rowOff>
    </xdr:to>
    <xdr:sp macro="" textlink="">
      <xdr:nvSpPr>
        <xdr:cNvPr id="542" name="楕円 541">
          <a:extLst>
            <a:ext uri="{FF2B5EF4-FFF2-40B4-BE49-F238E27FC236}">
              <a16:creationId xmlns:a16="http://schemas.microsoft.com/office/drawing/2014/main" id="{7CB6A398-C067-48B0-AE63-9B8D06039187}"/>
            </a:ext>
          </a:extLst>
        </xdr:cNvPr>
        <xdr:cNvSpPr/>
      </xdr:nvSpPr>
      <xdr:spPr>
        <a:xfrm>
          <a:off x="162687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12354</xdr:rowOff>
    </xdr:from>
    <xdr:ext cx="405111" cy="259045"/>
    <xdr:sp macro="" textlink="">
      <xdr:nvSpPr>
        <xdr:cNvPr id="543" name="【庁舎】&#10;有形固定資産減価償却率該当値テキスト">
          <a:extLst>
            <a:ext uri="{FF2B5EF4-FFF2-40B4-BE49-F238E27FC236}">
              <a16:creationId xmlns:a16="http://schemas.microsoft.com/office/drawing/2014/main" id="{BC0C030D-2675-44A1-BAAA-230F93B6B527}"/>
            </a:ext>
          </a:extLst>
        </xdr:cNvPr>
        <xdr:cNvSpPr txBox="1"/>
      </xdr:nvSpPr>
      <xdr:spPr>
        <a:xfrm>
          <a:off x="16357600" y="1750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544" name="楕円 543">
          <a:extLst>
            <a:ext uri="{FF2B5EF4-FFF2-40B4-BE49-F238E27FC236}">
              <a16:creationId xmlns:a16="http://schemas.microsoft.com/office/drawing/2014/main" id="{81AED2E7-FFC4-419A-B97C-DC26BB55ECBA}"/>
            </a:ext>
          </a:extLst>
        </xdr:cNvPr>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40277</xdr:rowOff>
    </xdr:from>
    <xdr:to>
      <xdr:col>85</xdr:col>
      <xdr:colOff>127000</xdr:colOff>
      <xdr:row>103</xdr:row>
      <xdr:rowOff>76200</xdr:rowOff>
    </xdr:to>
    <xdr:cxnSp macro="">
      <xdr:nvCxnSpPr>
        <xdr:cNvPr id="545" name="直線コネクタ 544">
          <a:extLst>
            <a:ext uri="{FF2B5EF4-FFF2-40B4-BE49-F238E27FC236}">
              <a16:creationId xmlns:a16="http://schemas.microsoft.com/office/drawing/2014/main" id="{A859C7A2-052D-493B-824B-39AD0AD61F8C}"/>
            </a:ext>
          </a:extLst>
        </xdr:cNvPr>
        <xdr:cNvCxnSpPr/>
      </xdr:nvCxnSpPr>
      <xdr:spPr>
        <a:xfrm flipV="1">
          <a:off x="15481300" y="1769962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100165</xdr:rowOff>
    </xdr:from>
    <xdr:ext cx="405111" cy="259045"/>
    <xdr:sp macro="" textlink="">
      <xdr:nvSpPr>
        <xdr:cNvPr id="546" name="n_1aveValue【庁舎】&#10;有形固定資産減価償却率">
          <a:extLst>
            <a:ext uri="{FF2B5EF4-FFF2-40B4-BE49-F238E27FC236}">
              <a16:creationId xmlns:a16="http://schemas.microsoft.com/office/drawing/2014/main" id="{B4C6673F-B4D2-4520-A736-27081FA48BFA}"/>
            </a:ext>
          </a:extLst>
        </xdr:cNvPr>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22696</xdr:rowOff>
    </xdr:from>
    <xdr:ext cx="405111" cy="259045"/>
    <xdr:sp macro="" textlink="">
      <xdr:nvSpPr>
        <xdr:cNvPr id="547" name="n_2aveValue【庁舎】&#10;有形固定資産減価償却率">
          <a:extLst>
            <a:ext uri="{FF2B5EF4-FFF2-40B4-BE49-F238E27FC236}">
              <a16:creationId xmlns:a16="http://schemas.microsoft.com/office/drawing/2014/main" id="{B650D867-72C2-419B-B8FA-E6A0466BBA0A}"/>
            </a:ext>
          </a:extLst>
        </xdr:cNvPr>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143527</xdr:rowOff>
    </xdr:from>
    <xdr:ext cx="405111" cy="259045"/>
    <xdr:sp macro="" textlink="">
      <xdr:nvSpPr>
        <xdr:cNvPr id="548" name="n_1mainValue【庁舎】&#10;有形固定資産減価償却率">
          <a:extLst>
            <a:ext uri="{FF2B5EF4-FFF2-40B4-BE49-F238E27FC236}">
              <a16:creationId xmlns:a16="http://schemas.microsoft.com/office/drawing/2014/main" id="{2FEAD922-B374-40E7-90FC-C5A1D431B23C}"/>
            </a:ext>
          </a:extLst>
        </xdr:cNvPr>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a:extLst>
            <a:ext uri="{FF2B5EF4-FFF2-40B4-BE49-F238E27FC236}">
              <a16:creationId xmlns:a16="http://schemas.microsoft.com/office/drawing/2014/main" id="{471DA8EB-6D1A-4EB8-840A-FD33B39F45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a:extLst>
            <a:ext uri="{FF2B5EF4-FFF2-40B4-BE49-F238E27FC236}">
              <a16:creationId xmlns:a16="http://schemas.microsoft.com/office/drawing/2014/main" id="{91940056-195C-4E50-AF77-22DB4EC985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a:extLst>
            <a:ext uri="{FF2B5EF4-FFF2-40B4-BE49-F238E27FC236}">
              <a16:creationId xmlns:a16="http://schemas.microsoft.com/office/drawing/2014/main" id="{70D5F010-E8E9-4388-9636-29776018886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a:extLst>
            <a:ext uri="{FF2B5EF4-FFF2-40B4-BE49-F238E27FC236}">
              <a16:creationId xmlns:a16="http://schemas.microsoft.com/office/drawing/2014/main" id="{CB4052AD-5F73-43D7-86FF-717FF1236A5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a:extLst>
            <a:ext uri="{FF2B5EF4-FFF2-40B4-BE49-F238E27FC236}">
              <a16:creationId xmlns:a16="http://schemas.microsoft.com/office/drawing/2014/main" id="{2B1BB350-3117-4A95-9B7F-DC168B5ED0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a:extLst>
            <a:ext uri="{FF2B5EF4-FFF2-40B4-BE49-F238E27FC236}">
              <a16:creationId xmlns:a16="http://schemas.microsoft.com/office/drawing/2014/main" id="{077D6DCB-9190-4EE7-87D1-1D899288F5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a:extLst>
            <a:ext uri="{FF2B5EF4-FFF2-40B4-BE49-F238E27FC236}">
              <a16:creationId xmlns:a16="http://schemas.microsoft.com/office/drawing/2014/main" id="{B3AB77AA-B5AA-4FC9-A9AF-5E03D83D107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a:extLst>
            <a:ext uri="{FF2B5EF4-FFF2-40B4-BE49-F238E27FC236}">
              <a16:creationId xmlns:a16="http://schemas.microsoft.com/office/drawing/2014/main" id="{51F79EB1-F781-4661-9F36-219716E2FB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7" name="テキスト ボックス 556">
          <a:extLst>
            <a:ext uri="{FF2B5EF4-FFF2-40B4-BE49-F238E27FC236}">
              <a16:creationId xmlns:a16="http://schemas.microsoft.com/office/drawing/2014/main" id="{F193C26A-C45D-4648-AF5A-C80A033A932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8" name="直線コネクタ 557">
          <a:extLst>
            <a:ext uri="{FF2B5EF4-FFF2-40B4-BE49-F238E27FC236}">
              <a16:creationId xmlns:a16="http://schemas.microsoft.com/office/drawing/2014/main" id="{5381DF7F-981B-437A-9E5E-E5E296CB9C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9" name="直線コネクタ 558">
          <a:extLst>
            <a:ext uri="{FF2B5EF4-FFF2-40B4-BE49-F238E27FC236}">
              <a16:creationId xmlns:a16="http://schemas.microsoft.com/office/drawing/2014/main" id="{6191E6D6-7BEC-4701-8E43-939428CD24E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0" name="テキスト ボックス 559">
          <a:extLst>
            <a:ext uri="{FF2B5EF4-FFF2-40B4-BE49-F238E27FC236}">
              <a16:creationId xmlns:a16="http://schemas.microsoft.com/office/drawing/2014/main" id="{2C8FCC8B-00B3-41C6-8143-A1D9B0476AD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1" name="直線コネクタ 560">
          <a:extLst>
            <a:ext uri="{FF2B5EF4-FFF2-40B4-BE49-F238E27FC236}">
              <a16:creationId xmlns:a16="http://schemas.microsoft.com/office/drawing/2014/main" id="{D8D3843E-ED25-464A-8144-7FAF0C50ED3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2" name="テキスト ボックス 561">
          <a:extLst>
            <a:ext uri="{FF2B5EF4-FFF2-40B4-BE49-F238E27FC236}">
              <a16:creationId xmlns:a16="http://schemas.microsoft.com/office/drawing/2014/main" id="{0E7E9532-3A0A-4DE3-B694-3E03F2B0B67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3" name="直線コネクタ 562">
          <a:extLst>
            <a:ext uri="{FF2B5EF4-FFF2-40B4-BE49-F238E27FC236}">
              <a16:creationId xmlns:a16="http://schemas.microsoft.com/office/drawing/2014/main" id="{19139833-321E-4C8A-8A8D-3EC540C5642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4" name="テキスト ボックス 563">
          <a:extLst>
            <a:ext uri="{FF2B5EF4-FFF2-40B4-BE49-F238E27FC236}">
              <a16:creationId xmlns:a16="http://schemas.microsoft.com/office/drawing/2014/main" id="{C5CF7051-6610-4209-BA86-1CE81DD54BB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5" name="直線コネクタ 564">
          <a:extLst>
            <a:ext uri="{FF2B5EF4-FFF2-40B4-BE49-F238E27FC236}">
              <a16:creationId xmlns:a16="http://schemas.microsoft.com/office/drawing/2014/main" id="{2E71341E-6598-4736-A6D3-A2E29071D10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6" name="テキスト ボックス 565">
          <a:extLst>
            <a:ext uri="{FF2B5EF4-FFF2-40B4-BE49-F238E27FC236}">
              <a16:creationId xmlns:a16="http://schemas.microsoft.com/office/drawing/2014/main" id="{142F6733-07FE-4576-A345-5CA06F5AE51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7" name="直線コネクタ 566">
          <a:extLst>
            <a:ext uri="{FF2B5EF4-FFF2-40B4-BE49-F238E27FC236}">
              <a16:creationId xmlns:a16="http://schemas.microsoft.com/office/drawing/2014/main" id="{AFEB0890-67DB-40AA-96FB-34A373EDC07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8" name="テキスト ボックス 567">
          <a:extLst>
            <a:ext uri="{FF2B5EF4-FFF2-40B4-BE49-F238E27FC236}">
              <a16:creationId xmlns:a16="http://schemas.microsoft.com/office/drawing/2014/main" id="{B37B91C7-C50D-4D99-AD44-EC84B18752F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9" name="直線コネクタ 568">
          <a:extLst>
            <a:ext uri="{FF2B5EF4-FFF2-40B4-BE49-F238E27FC236}">
              <a16:creationId xmlns:a16="http://schemas.microsoft.com/office/drawing/2014/main" id="{8742517F-A2B7-4EA4-88C6-6D3A83521C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0" name="テキスト ボックス 569">
          <a:extLst>
            <a:ext uri="{FF2B5EF4-FFF2-40B4-BE49-F238E27FC236}">
              <a16:creationId xmlns:a16="http://schemas.microsoft.com/office/drawing/2014/main" id="{41DA776B-6ACA-435E-B169-233E501152F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1" name="【庁舎】&#10;一人当たり面積グラフ枠">
          <a:extLst>
            <a:ext uri="{FF2B5EF4-FFF2-40B4-BE49-F238E27FC236}">
              <a16:creationId xmlns:a16="http://schemas.microsoft.com/office/drawing/2014/main" id="{188F85D2-7099-40F4-A34D-22203C8823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72" name="直線コネクタ 571">
          <a:extLst>
            <a:ext uri="{FF2B5EF4-FFF2-40B4-BE49-F238E27FC236}">
              <a16:creationId xmlns:a16="http://schemas.microsoft.com/office/drawing/2014/main" id="{8209C3CA-62A9-41D4-8E40-83190C8D5550}"/>
            </a:ext>
          </a:extLst>
        </xdr:cNvPr>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73" name="【庁舎】&#10;一人当たり面積最小値テキスト">
          <a:extLst>
            <a:ext uri="{FF2B5EF4-FFF2-40B4-BE49-F238E27FC236}">
              <a16:creationId xmlns:a16="http://schemas.microsoft.com/office/drawing/2014/main" id="{CB2CC307-85CD-4353-820B-E1ECA2BF29A3}"/>
            </a:ext>
          </a:extLst>
        </xdr:cNvPr>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74" name="直線コネクタ 573">
          <a:extLst>
            <a:ext uri="{FF2B5EF4-FFF2-40B4-BE49-F238E27FC236}">
              <a16:creationId xmlns:a16="http://schemas.microsoft.com/office/drawing/2014/main" id="{FEFF5580-E4B5-4418-8FE0-40A6D8BD141E}"/>
            </a:ext>
          </a:extLst>
        </xdr:cNvPr>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75" name="【庁舎】&#10;一人当たり面積最大値テキスト">
          <a:extLst>
            <a:ext uri="{FF2B5EF4-FFF2-40B4-BE49-F238E27FC236}">
              <a16:creationId xmlns:a16="http://schemas.microsoft.com/office/drawing/2014/main" id="{7F20B416-5F73-49D8-ADDA-82948D4EF662}"/>
            </a:ext>
          </a:extLst>
        </xdr:cNvPr>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76" name="直線コネクタ 575">
          <a:extLst>
            <a:ext uri="{FF2B5EF4-FFF2-40B4-BE49-F238E27FC236}">
              <a16:creationId xmlns:a16="http://schemas.microsoft.com/office/drawing/2014/main" id="{21BC7747-5D9D-4768-87D0-1A268E28EE33}"/>
            </a:ext>
          </a:extLst>
        </xdr:cNvPr>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577" name="【庁舎】&#10;一人当たり面積平均値テキスト">
          <a:extLst>
            <a:ext uri="{FF2B5EF4-FFF2-40B4-BE49-F238E27FC236}">
              <a16:creationId xmlns:a16="http://schemas.microsoft.com/office/drawing/2014/main" id="{08C5E268-51C4-4317-B302-BC0A15F6E8CE}"/>
            </a:ext>
          </a:extLst>
        </xdr:cNvPr>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78" name="フローチャート: 判断 577">
          <a:extLst>
            <a:ext uri="{FF2B5EF4-FFF2-40B4-BE49-F238E27FC236}">
              <a16:creationId xmlns:a16="http://schemas.microsoft.com/office/drawing/2014/main" id="{F5C81802-4549-4CFD-8C8E-4090A9C02879}"/>
            </a:ext>
          </a:extLst>
        </xdr:cNvPr>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79" name="フローチャート: 判断 578">
          <a:extLst>
            <a:ext uri="{FF2B5EF4-FFF2-40B4-BE49-F238E27FC236}">
              <a16:creationId xmlns:a16="http://schemas.microsoft.com/office/drawing/2014/main" id="{26C6F0B0-AEB6-4445-B49C-793299C19477}"/>
            </a:ext>
          </a:extLst>
        </xdr:cNvPr>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13399</xdr:rowOff>
    </xdr:from>
    <xdr:to>
      <xdr:col>107</xdr:col>
      <xdr:colOff>101600</xdr:colOff>
      <xdr:row>108</xdr:row>
      <xdr:rowOff>114999</xdr:rowOff>
    </xdr:to>
    <xdr:sp macro="" textlink="">
      <xdr:nvSpPr>
        <xdr:cNvPr id="580" name="フローチャート: 判断 579">
          <a:extLst>
            <a:ext uri="{FF2B5EF4-FFF2-40B4-BE49-F238E27FC236}">
              <a16:creationId xmlns:a16="http://schemas.microsoft.com/office/drawing/2014/main" id="{909DD27C-5F8E-452B-B61F-DAD4FFCD35D6}"/>
            </a:ext>
          </a:extLst>
        </xdr:cNvPr>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1BFA0E8B-B274-436C-AEB0-025AE9A3D0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B554E1A0-9EF7-47AD-9C77-8AF4364ADC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612D4799-1596-46C9-9F19-37C46DE2664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CA5544F6-F5AF-473B-94D0-04D727085FA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3553FE85-C158-4CBF-A600-3502093DE4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13018</xdr:rowOff>
    </xdr:from>
    <xdr:to>
      <xdr:col>116</xdr:col>
      <xdr:colOff>114300</xdr:colOff>
      <xdr:row>108</xdr:row>
      <xdr:rowOff>114618</xdr:rowOff>
    </xdr:to>
    <xdr:sp macro="" textlink="">
      <xdr:nvSpPr>
        <xdr:cNvPr id="586" name="楕円 585">
          <a:extLst>
            <a:ext uri="{FF2B5EF4-FFF2-40B4-BE49-F238E27FC236}">
              <a16:creationId xmlns:a16="http://schemas.microsoft.com/office/drawing/2014/main" id="{08983FDB-E632-424A-8B3E-4898B69704A1}"/>
            </a:ext>
          </a:extLst>
        </xdr:cNvPr>
        <xdr:cNvSpPr/>
      </xdr:nvSpPr>
      <xdr:spPr>
        <a:xfrm>
          <a:off x="22110700" y="1852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141559</xdr:rowOff>
    </xdr:from>
    <xdr:ext cx="469744" cy="259045"/>
    <xdr:sp macro="" textlink="">
      <xdr:nvSpPr>
        <xdr:cNvPr id="587" name="【庁舎】&#10;一人当たり面積該当値テキスト">
          <a:extLst>
            <a:ext uri="{FF2B5EF4-FFF2-40B4-BE49-F238E27FC236}">
              <a16:creationId xmlns:a16="http://schemas.microsoft.com/office/drawing/2014/main" id="{1CA443A5-AF7A-4112-85EA-B5E10ADBE5E7}"/>
            </a:ext>
          </a:extLst>
        </xdr:cNvPr>
        <xdr:cNvSpPr txBox="1"/>
      </xdr:nvSpPr>
      <xdr:spPr>
        <a:xfrm>
          <a:off x="22199600" y="1848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14351</xdr:rowOff>
    </xdr:from>
    <xdr:to>
      <xdr:col>112</xdr:col>
      <xdr:colOff>38100</xdr:colOff>
      <xdr:row>108</xdr:row>
      <xdr:rowOff>115951</xdr:rowOff>
    </xdr:to>
    <xdr:sp macro="" textlink="">
      <xdr:nvSpPr>
        <xdr:cNvPr id="588" name="楕円 587">
          <a:extLst>
            <a:ext uri="{FF2B5EF4-FFF2-40B4-BE49-F238E27FC236}">
              <a16:creationId xmlns:a16="http://schemas.microsoft.com/office/drawing/2014/main" id="{21A96FAB-0662-4380-8527-CED349C22D2C}"/>
            </a:ext>
          </a:extLst>
        </xdr:cNvPr>
        <xdr:cNvSpPr/>
      </xdr:nvSpPr>
      <xdr:spPr>
        <a:xfrm>
          <a:off x="21272500" y="185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63818</xdr:rowOff>
    </xdr:from>
    <xdr:to>
      <xdr:col>116</xdr:col>
      <xdr:colOff>63500</xdr:colOff>
      <xdr:row>108</xdr:row>
      <xdr:rowOff>65151</xdr:rowOff>
    </xdr:to>
    <xdr:cxnSp macro="">
      <xdr:nvCxnSpPr>
        <xdr:cNvPr id="589" name="直線コネクタ 588">
          <a:extLst>
            <a:ext uri="{FF2B5EF4-FFF2-40B4-BE49-F238E27FC236}">
              <a16:creationId xmlns:a16="http://schemas.microsoft.com/office/drawing/2014/main" id="{CB5D1F57-9046-41E7-BDE2-A7B054E19BF2}"/>
            </a:ext>
          </a:extLst>
        </xdr:cNvPr>
        <xdr:cNvCxnSpPr/>
      </xdr:nvCxnSpPr>
      <xdr:spPr>
        <a:xfrm flipV="1">
          <a:off x="21323300" y="18580418"/>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117239</xdr:rowOff>
    </xdr:from>
    <xdr:ext cx="469744" cy="259045"/>
    <xdr:sp macro="" textlink="">
      <xdr:nvSpPr>
        <xdr:cNvPr id="590" name="n_1aveValue【庁舎】&#10;一人当たり面積">
          <a:extLst>
            <a:ext uri="{FF2B5EF4-FFF2-40B4-BE49-F238E27FC236}">
              <a16:creationId xmlns:a16="http://schemas.microsoft.com/office/drawing/2014/main" id="{1F58C311-2173-4C1E-B622-3E6CC736068F}"/>
            </a:ext>
          </a:extLst>
        </xdr:cNvPr>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131526</xdr:rowOff>
    </xdr:from>
    <xdr:ext cx="469744" cy="259045"/>
    <xdr:sp macro="" textlink="">
      <xdr:nvSpPr>
        <xdr:cNvPr id="591" name="n_2aveValue【庁舎】&#10;一人当たり面積">
          <a:extLst>
            <a:ext uri="{FF2B5EF4-FFF2-40B4-BE49-F238E27FC236}">
              <a16:creationId xmlns:a16="http://schemas.microsoft.com/office/drawing/2014/main" id="{1CE2E49C-5C5C-45A6-8260-460CE026E191}"/>
            </a:ext>
          </a:extLst>
        </xdr:cNvPr>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107078</xdr:rowOff>
    </xdr:from>
    <xdr:ext cx="469744" cy="259045"/>
    <xdr:sp macro="" textlink="">
      <xdr:nvSpPr>
        <xdr:cNvPr id="592" name="n_1mainValue【庁舎】&#10;一人当たり面積">
          <a:extLst>
            <a:ext uri="{FF2B5EF4-FFF2-40B4-BE49-F238E27FC236}">
              <a16:creationId xmlns:a16="http://schemas.microsoft.com/office/drawing/2014/main" id="{12601DE4-04D7-42CC-9DE7-B04B98710D87}"/>
            </a:ext>
          </a:extLst>
        </xdr:cNvPr>
        <xdr:cNvSpPr txBox="1"/>
      </xdr:nvSpPr>
      <xdr:spPr>
        <a:xfrm>
          <a:off x="21075727" y="1862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a:extLst>
            <a:ext uri="{FF2B5EF4-FFF2-40B4-BE49-F238E27FC236}">
              <a16:creationId xmlns:a16="http://schemas.microsoft.com/office/drawing/2014/main" id="{3A8A1C24-43B6-49F9-875E-0625D11F4C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a:extLst>
            <a:ext uri="{FF2B5EF4-FFF2-40B4-BE49-F238E27FC236}">
              <a16:creationId xmlns:a16="http://schemas.microsoft.com/office/drawing/2014/main" id="{BEDBE73B-9441-4A68-861F-C3B9E94119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a:extLst>
            <a:ext uri="{FF2B5EF4-FFF2-40B4-BE49-F238E27FC236}">
              <a16:creationId xmlns:a16="http://schemas.microsoft.com/office/drawing/2014/main" id="{E3741651-CBCF-45AB-8FC8-8FD07E5322E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図書館、体育館・プール、福祉施設、</a:t>
          </a:r>
          <a:r>
            <a:rPr kumimoji="1" lang="ja-JP" altLang="ja-JP" sz="1100">
              <a:solidFill>
                <a:schemeClr val="dk1"/>
              </a:solidFill>
              <a:effectLst/>
              <a:latin typeface="+mn-lt"/>
              <a:ea typeface="+mn-ea"/>
              <a:cs typeface="+mn-cs"/>
            </a:rPr>
            <a:t>消防施設</a:t>
          </a:r>
          <a:r>
            <a:rPr kumimoji="1" lang="ja-JP" altLang="en-US" sz="1300">
              <a:latin typeface="ＭＳ Ｐゴシック" panose="020B0600070205080204" pitchFamily="50" charset="-128"/>
              <a:ea typeface="ＭＳ Ｐゴシック" panose="020B0600070205080204" pitchFamily="50" charset="-128"/>
            </a:rPr>
            <a:t>については、有形固定資産減価償却率は、国・県平均に比べて低い水準にある。保健センター、庁舎については、国・県平均より高い水準にあり、個別施設計画に沿った計画的な維持修繕により、適切な施設の維持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7,780
7,740
63.39
4,851,209
4,721,294
127,415
2,892,293
4,603,555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昨年度と比較してポイントの増減はないが、類似団体平均値より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町税について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地方消費税交付金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万円増額となったものの、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財産収入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4,396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万円減、地方交付税が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万円減額となった。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今後、人口減少による減収が見込まれることから、企業誘致や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少子化対策、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定住化対策による税収等の増額に向けた取り組みを強化する必要がある。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また、町税全般にわたる徴収率の向上にも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努め自主財源確保に努める。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経常経費充当一般財源の人件費が前年より増額となり、扶助費、公債費は減額であったが、Ｈ</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年度より</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1.7</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ポイント上回った。類似団体内平均値より</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ポイント上回っている。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扶助費について、臨時福祉給付金の終了により減となっているが、子育て施策として行っている町単独医療費助成で歳出増となっているほか、保育料等の独自削減により、歳入の特定財源が減額となったことも、高水準の要因である。</a:t>
          </a:r>
          <a:endPar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経常収支比率の中で大きな割合を占める人件費と公債費については抑制していく必要があり、人件費については、今後数年間退職者の一時的な増が見込まれる中職員の採用に配慮をしつつ、公債費ついては、総合計画に沿って優先順位付けを行い、プライマリーバランスを考慮し、過大な負担となならないように慎重な起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62</xdr:row>
      <xdr:rowOff>161079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22610"/>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96731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72261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96731</xdr:rowOff>
    </xdr:from>
    <xdr:to>
      <xdr:col>15</xdr:col>
      <xdr:colOff>82550</xdr:colOff>
      <xdr:row>62</xdr:row>
      <xdr:rowOff>140970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726631"/>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24342</xdr:rowOff>
    </xdr:from>
    <xdr:to>
      <xdr:col>11</xdr:col>
      <xdr:colOff>31750</xdr:colOff>
      <xdr:row>62</xdr:row>
      <xdr:rowOff>140970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54242"/>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110279</xdr:rowOff>
    </xdr:from>
    <xdr:to>
      <xdr:col>23</xdr:col>
      <xdr:colOff>184150</xdr:colOff>
      <xdr:row>63</xdr:row>
      <xdr:rowOff>40429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82356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45931</xdr:rowOff>
    </xdr:from>
    <xdr:to>
      <xdr:col>15</xdr:col>
      <xdr:colOff>133350</xdr:colOff>
      <xdr:row>62</xdr:row>
      <xdr:rowOff>147531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132308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144992</xdr:rowOff>
    </xdr:from>
    <xdr:to>
      <xdr:col>7</xdr:col>
      <xdr:colOff>31750</xdr:colOff>
      <xdr:row>62</xdr:row>
      <xdr:rowOff>75142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59919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12,401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額となるも類似団体内平均より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24,124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毎年度人口減となっている一方で、保育所にかかる賃金や、情報セキュリティ強化に伴う経費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、各種計画策定にかかる経費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などにより物件費が増額していることなどが影響している。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今後数年間退職者の一時的な増が見込まれる中職員の採用に配慮をしつつ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、物件費については、事務事業評価などにより、経費抑制の意識を浸透させていく。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25054</xdr:rowOff>
    </xdr:from>
    <xdr:to>
      <xdr:col>23</xdr:col>
      <xdr:colOff>133350</xdr:colOff>
      <xdr:row>82</xdr:row>
      <xdr:rowOff>67802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083954"/>
          <a:ext cx="8382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11103</xdr:rowOff>
    </xdr:from>
    <xdr:to>
      <xdr:col>19</xdr:col>
      <xdr:colOff>133350</xdr:colOff>
      <xdr:row>82</xdr:row>
      <xdr:rowOff>67802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70003"/>
          <a:ext cx="889000" cy="5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151150</xdr:rowOff>
    </xdr:from>
    <xdr:to>
      <xdr:col>15</xdr:col>
      <xdr:colOff>82550</xdr:colOff>
      <xdr:row>82</xdr:row>
      <xdr:rowOff>11103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38600"/>
          <a:ext cx="889000" cy="3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122467</xdr:rowOff>
    </xdr:from>
    <xdr:to>
      <xdr:col>11</xdr:col>
      <xdr:colOff>31750</xdr:colOff>
      <xdr:row>81</xdr:row>
      <xdr:rowOff>151150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09917"/>
          <a:ext cx="889000" cy="2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64261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1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145704</xdr:rowOff>
    </xdr:from>
    <xdr:to>
      <xdr:col>23</xdr:col>
      <xdr:colOff>184150</xdr:colOff>
      <xdr:row>82</xdr:row>
      <xdr:rowOff>75854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162231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7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17002</xdr:rowOff>
    </xdr:from>
    <xdr:to>
      <xdr:col>19</xdr:col>
      <xdr:colOff>184150</xdr:colOff>
      <xdr:row>82</xdr:row>
      <xdr:rowOff>118602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128779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844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131753</xdr:rowOff>
    </xdr:from>
    <xdr:to>
      <xdr:col>15</xdr:col>
      <xdr:colOff>133350</xdr:colOff>
      <xdr:row>82</xdr:row>
      <xdr:rowOff>61903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72080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8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100350</xdr:rowOff>
    </xdr:from>
    <xdr:to>
      <xdr:col>11</xdr:col>
      <xdr:colOff>82550</xdr:colOff>
      <xdr:row>82</xdr:row>
      <xdr:rowOff>30500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40677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71667</xdr:rowOff>
    </xdr:from>
    <xdr:to>
      <xdr:col>7</xdr:col>
      <xdr:colOff>31750</xdr:colOff>
      <xdr:row>82</xdr:row>
      <xdr:rowOff>1817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5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11994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72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類似団体平均よりラスパイレス指数は高いものの、年々類似団体平均に近い水準に近づいている状況にある。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今後も国及び県の給与水準を踏まえ、引き続き給与の適正化に努める。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年度数値については、平成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年度調査結果未公表のため、前年度の数値を引用している。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158145</xdr:rowOff>
    </xdr:from>
    <xdr:to>
      <xdr:col>81</xdr:col>
      <xdr:colOff>44450</xdr:colOff>
      <xdr:row>85</xdr:row>
      <xdr:rowOff>158145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73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158145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7084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135164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6164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86</xdr:row>
      <xdr:rowOff>9677</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61649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79422</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6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78818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130327</xdr:rowOff>
    </xdr:from>
    <xdr:to>
      <xdr:col>64</xdr:col>
      <xdr:colOff>152400</xdr:colOff>
      <xdr:row>86</xdr:row>
      <xdr:rowOff>60477</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45254</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人上回り、類似団体内平均値より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近年、人口の減少が続く中、職員数については、定員適正化計画に基き削減を図ってきたことで若干の改善が見られているが、平成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年度からは東日本大震災による、放射線対策による増や、平成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年度からは被災地への職員の派遣を行ったことなどにより比率は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横ばいとなっている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また、世界遺産推進室や文化財センターなど特殊事情により教育部門での職員数が他団体に比べ特出している。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今後とも、住民サービスの低下を招くことのないような水準を維持しながら人口規模に見合った職員数の適正化に努めていく。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74263</xdr:rowOff>
    </xdr:from>
    <xdr:to>
      <xdr:col>81</xdr:col>
      <xdr:colOff>44450</xdr:colOff>
      <xdr:row>60</xdr:row>
      <xdr:rowOff>84519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61263"/>
          <a:ext cx="8382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15860</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3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70041</xdr:rowOff>
    </xdr:from>
    <xdr:to>
      <xdr:col>77</xdr:col>
      <xdr:colOff>44450</xdr:colOff>
      <xdr:row>60</xdr:row>
      <xdr:rowOff>74263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57041"/>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123176</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59785</xdr:rowOff>
    </xdr:from>
    <xdr:to>
      <xdr:col>72</xdr:col>
      <xdr:colOff>203200</xdr:colOff>
      <xdr:row>60</xdr:row>
      <xdr:rowOff>70041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46785"/>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86980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44100</xdr:rowOff>
    </xdr:from>
    <xdr:to>
      <xdr:col>68</xdr:col>
      <xdr:colOff>152400</xdr:colOff>
      <xdr:row>60</xdr:row>
      <xdr:rowOff>59785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31100"/>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112920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102061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33719</xdr:rowOff>
    </xdr:from>
    <xdr:to>
      <xdr:col>81</xdr:col>
      <xdr:colOff>95250</xdr:colOff>
      <xdr:row>60</xdr:row>
      <xdr:rowOff>135319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5796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9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23463</xdr:rowOff>
    </xdr:from>
    <xdr:to>
      <xdr:col>77</xdr:col>
      <xdr:colOff>95250</xdr:colOff>
      <xdr:row>60</xdr:row>
      <xdr:rowOff>125063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109840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396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19241</xdr:rowOff>
    </xdr:from>
    <xdr:to>
      <xdr:col>73</xdr:col>
      <xdr:colOff>44450</xdr:colOff>
      <xdr:row>60</xdr:row>
      <xdr:rowOff>120841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105618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39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8985</xdr:rowOff>
    </xdr:from>
    <xdr:to>
      <xdr:col>68</xdr:col>
      <xdr:colOff>203200</xdr:colOff>
      <xdr:row>60</xdr:row>
      <xdr:rowOff>110585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95362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3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164750</xdr:rowOff>
    </xdr:from>
    <xdr:to>
      <xdr:col>64</xdr:col>
      <xdr:colOff>152400</xdr:colOff>
      <xdr:row>60</xdr:row>
      <xdr:rowOff>94900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79677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3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平成19年度の23.0％をピークに年々減少し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ており、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過去の大型投資事業での起債発行や平成7年度より供用開始し現在も整備を進めている下水道事業への繰出金などにより高い数値となっている。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世代間の負担の公平という視点から将来を担う子供たちへの過大な負担とならないよう引き続き比率の適正化に努める。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162378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688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41</xdr:row>
      <xdr:rowOff>162378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94343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573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43</xdr:row>
      <xdr:rowOff>106741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9524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18342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55941</xdr:rowOff>
    </xdr:from>
    <xdr:to>
      <xdr:col>64</xdr:col>
      <xdr:colOff>152400</xdr:colOff>
      <xdr:row>43</xdr:row>
      <xdr:rowOff>157541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142318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昨年度数値から</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8.1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ポイント増加した。</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開発計画に基づき、計画的な事業の選択を行い、今後とも普通建設事業の厳選及びコスト縮減による新規地方債抑制に努め、地方債残高の縮減に努めるとともに、可能な限り基金の増額に努める。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20786</xdr:rowOff>
    </xdr:from>
    <xdr:to>
      <xdr:col>81</xdr:col>
      <xdr:colOff>44450</xdr:colOff>
      <xdr:row>16</xdr:row>
      <xdr:rowOff>85937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2763986"/>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119846</xdr:rowOff>
    </xdr:from>
    <xdr:to>
      <xdr:col>77</xdr:col>
      <xdr:colOff>44450</xdr:colOff>
      <xdr:row>16</xdr:row>
      <xdr:rowOff>20786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69159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119846</xdr:rowOff>
    </xdr:from>
    <xdr:to>
      <xdr:col>72</xdr:col>
      <xdr:colOff>203200</xdr:colOff>
      <xdr:row>16</xdr:row>
      <xdr:rowOff>3090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691596"/>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3090</xdr:rowOff>
    </xdr:from>
    <xdr:to>
      <xdr:col>68</xdr:col>
      <xdr:colOff>152400</xdr:colOff>
      <xdr:row>16</xdr:row>
      <xdr:rowOff>126153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746290"/>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63542</xdr:rowOff>
    </xdr:from>
    <xdr:to>
      <xdr:col>68</xdr:col>
      <xdr:colOff>203200</xdr:colOff>
      <xdr:row>14</xdr:row>
      <xdr:rowOff>165142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35137</xdr:rowOff>
    </xdr:from>
    <xdr:to>
      <xdr:col>81</xdr:col>
      <xdr:colOff>95250</xdr:colOff>
      <xdr:row>16</xdr:row>
      <xdr:rowOff>136737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7214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75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141436</xdr:rowOff>
    </xdr:from>
    <xdr:to>
      <xdr:col>77</xdr:col>
      <xdr:colOff>95250</xdr:colOff>
      <xdr:row>16</xdr:row>
      <xdr:rowOff>71586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7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56363</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799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69046</xdr:rowOff>
    </xdr:from>
    <xdr:to>
      <xdr:col>73</xdr:col>
      <xdr:colOff>44450</xdr:colOff>
      <xdr:row>15</xdr:row>
      <xdr:rowOff>170646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64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155423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72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123740</xdr:rowOff>
    </xdr:from>
    <xdr:to>
      <xdr:col>68</xdr:col>
      <xdr:colOff>203200</xdr:colOff>
      <xdr:row>16</xdr:row>
      <xdr:rowOff>53890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6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38667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78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161730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7,780
7,740
63.39
4,851,209
4,721,294
127,415
2,892,293
4,603,555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ポイント増加しており、類似団体平均より</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定員適正化計画に基づき削減を図ってきたことで、若干の改善が見られているが、平成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年度からの東日本大震災による放射線対策の増や、平成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年度から被災地への職員派遣を行ったことなどにより、比率は高くなっている。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また、世界遺産推進室や文化遺産センターなど特殊事情による教育部門での職員数が他団体に比べ特出していることも高くなっている要員である。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今後数年間退職者の一時的な増が見込まれる中職員の採用に配慮をしつつ</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今後とも住民サービスの低下を招くことのないような水準を維持しながら人口規模に見合った抑制を図っていく。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26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62992</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78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38</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78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122428</xdr:rowOff>
    </xdr:from>
    <xdr:to>
      <xdr:col>11</xdr:col>
      <xdr:colOff>9525</xdr:colOff>
      <xdr:row>38</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375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71628</xdr:rowOff>
    </xdr:from>
    <xdr:to>
      <xdr:col>6</xdr:col>
      <xdr:colOff>171450</xdr:colOff>
      <xdr:row>39</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平成19年度から国主導で行われた集中改革プランの取り組みにより抑制してきたが、平成21年度から国の緊急雇用対策により物件費が増加している。</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年以降</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、情報セキュリティ関係費用の増加により増額傾向となっている。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今後とも経費節減を心がけ現状維持に努める。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29845</xdr:rowOff>
    </xdr:from>
    <xdr:to>
      <xdr:col>82</xdr:col>
      <xdr:colOff>107950</xdr:colOff>
      <xdr:row>14</xdr:row>
      <xdr:rowOff>64135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301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29845</xdr:rowOff>
    </xdr:from>
    <xdr:to>
      <xdr:col>78</xdr:col>
      <xdr:colOff>69850</xdr:colOff>
      <xdr:row>14</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30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844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81280</xdr:rowOff>
    </xdr:from>
    <xdr:to>
      <xdr:col>69</xdr:col>
      <xdr:colOff>92075</xdr:colOff>
      <xdr:row>13</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101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xdr:rowOff>
    </xdr:from>
    <xdr:to>
      <xdr:col>82</xdr:col>
      <xdr:colOff>158750</xdr:colOff>
      <xdr:row>14</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29862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5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150495</xdr:rowOff>
    </xdr:from>
    <xdr:to>
      <xdr:col>78</xdr:col>
      <xdr:colOff>120650</xdr:colOff>
      <xdr:row>14</xdr:row>
      <xdr:rowOff>80645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90822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48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30480</xdr:rowOff>
    </xdr:from>
    <xdr:to>
      <xdr:col>65</xdr:col>
      <xdr:colOff>53975</xdr:colOff>
      <xdr:row>13</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5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2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ポイント増となっており、類似団体内平均値より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高齢化人口の増及び自立支援法施行による権限委譲で平成20年度以降、増加傾向となっている。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728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32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積立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金が増加となるも、</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物件</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費で減額となり</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国民健康保険、農業集落排水事業</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への繰出金は増額となっている。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下水道事業・農業集落排水事業については、依然として基準外の繰り出し金も多いことから、整備面積等の見直しも含め、効率的な運営を促す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67564</xdr:rowOff>
    </xdr:from>
    <xdr:to>
      <xdr:col>82</xdr:col>
      <xdr:colOff>107950</xdr:colOff>
      <xdr:row>56</xdr:row>
      <xdr:rowOff>72136</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668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67564</xdr:rowOff>
    </xdr:from>
    <xdr:to>
      <xdr:col>78</xdr:col>
      <xdr:colOff>69850</xdr:colOff>
      <xdr:row>56</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668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108712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82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108712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655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21336</xdr:rowOff>
    </xdr:from>
    <xdr:to>
      <xdr:col>82</xdr:col>
      <xdr:colOff>158750</xdr:colOff>
      <xdr:row>56</xdr:row>
      <xdr:rowOff>122936</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37863</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6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xdr:rowOff>
    </xdr:from>
    <xdr:to>
      <xdr:col>78</xdr:col>
      <xdr:colOff>120650</xdr:colOff>
      <xdr:row>56</xdr:row>
      <xdr:rowOff>118364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128541</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57912</xdr:rowOff>
    </xdr:from>
    <xdr:to>
      <xdr:col>69</xdr:col>
      <xdr:colOff>142875</xdr:colOff>
      <xdr:row>56</xdr:row>
      <xdr:rowOff>159512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169689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今後とも補助費等における各種団体への補助金については見直しを行うなど経費の節減に努める。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152146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4546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110998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120142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399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平成19年をピークに年々数値が下降してきて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平成19年度から平成21年度まで高利率の起債を国制度で補償金免除繰上償還を実施したことにより数値が減少してきている。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継続しているスマートインターチェンジ整備事業、それに伴う接続道路の起債が今後とも増額となるが、新規発行についてはプライマリーバランスを考慮しながら</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慎重な起債発行に努める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147574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32636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143002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165863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3446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55390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昨年度より</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上回り</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類似団体内平均値より</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物件費では類似団体</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団体中</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13</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位となっているものの、人件費では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団体中</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76</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位と経常収支比率の割合を高めている。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a:extLst>
            <a:ext uri="{FF2B5EF4-FFF2-40B4-BE49-F238E27FC236}">
              <a16:creationId xmlns:a16="http://schemas.microsoft.com/office/drawing/2014/main" id="{00000000-0008-0000-0400-00009B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a:extLst>
            <a:ext uri="{FF2B5EF4-FFF2-40B4-BE49-F238E27FC236}">
              <a16:creationId xmlns:a16="http://schemas.microsoft.com/office/drawing/2014/main" id="{00000000-0008-0000-0400-00009D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10413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5671800" y="13111480"/>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a:extLst>
            <a:ext uri="{FF2B5EF4-FFF2-40B4-BE49-F238E27FC236}">
              <a16:creationId xmlns:a16="http://schemas.microsoft.com/office/drawing/2014/main" id="{00000000-0008-0000-0400-0000A0010000}"/>
            </a:ext>
          </a:extLst>
        </xdr:cNvPr>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108713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4782800" y="13111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76</xdr:row>
      <xdr:rowOff>140715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3893800" y="131389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76</xdr:row>
      <xdr:rowOff>140715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004800" y="130154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103140</xdr:rowOff>
    </xdr:from>
    <xdr:ext cx="762000" cy="259045"/>
    <xdr:sp macro="" textlink="">
      <xdr:nvSpPr>
        <xdr:cNvPr id="435" name="公債費以外該当値テキスト">
          <a:extLst>
            <a:ext uri="{FF2B5EF4-FFF2-40B4-BE49-F238E27FC236}">
              <a16:creationId xmlns:a16="http://schemas.microsoft.com/office/drawing/2014/main" id="{00000000-0008-0000-0400-0000B3010000}"/>
            </a:ext>
          </a:extLst>
        </xdr:cNvPr>
        <xdr:cNvSpPr txBox="1"/>
      </xdr:nvSpPr>
      <xdr:spPr>
        <a:xfrm>
          <a:off x="165989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144290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75175</xdr:rowOff>
    </xdr:from>
    <xdr:to>
      <xdr:col>29</xdr:col>
      <xdr:colOff>127000</xdr:colOff>
      <xdr:row>18</xdr:row>
      <xdr:rowOff>109072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08900"/>
          <a:ext cx="647700" cy="33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109072</xdr:rowOff>
    </xdr:from>
    <xdr:to>
      <xdr:col>26</xdr:col>
      <xdr:colOff>50800</xdr:colOff>
      <xdr:row>18</xdr:row>
      <xdr:rowOff>141359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42797"/>
          <a:ext cx="698500" cy="3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141359</xdr:rowOff>
    </xdr:from>
    <xdr:to>
      <xdr:col>22</xdr:col>
      <xdr:colOff>114300</xdr:colOff>
      <xdr:row>18</xdr:row>
      <xdr:rowOff>164338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75084"/>
          <a:ext cx="698500" cy="2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164338</xdr:rowOff>
    </xdr:from>
    <xdr:to>
      <xdr:col>18</xdr:col>
      <xdr:colOff>177800</xdr:colOff>
      <xdr:row>19</xdr:row>
      <xdr:rowOff>8021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98063"/>
          <a:ext cx="698500" cy="15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154211</xdr:rowOff>
    </xdr:from>
    <xdr:to>
      <xdr:col>19</xdr:col>
      <xdr:colOff>38100</xdr:colOff>
      <xdr:row>18</xdr:row>
      <xdr:rowOff>84361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94538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18578</xdr:rowOff>
    </xdr:from>
    <xdr:to>
      <xdr:col>15</xdr:col>
      <xdr:colOff>101600</xdr:colOff>
      <xdr:row>18</xdr:row>
      <xdr:rowOff>120178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130355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24375</xdr:rowOff>
    </xdr:from>
    <xdr:to>
      <xdr:col>29</xdr:col>
      <xdr:colOff>177800</xdr:colOff>
      <xdr:row>18</xdr:row>
      <xdr:rowOff>125975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58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167902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58272</xdr:rowOff>
    </xdr:from>
    <xdr:to>
      <xdr:col>26</xdr:col>
      <xdr:colOff>101600</xdr:colOff>
      <xdr:row>18</xdr:row>
      <xdr:rowOff>159872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9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144649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8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90559</xdr:rowOff>
    </xdr:from>
    <xdr:to>
      <xdr:col>22</xdr:col>
      <xdr:colOff>165100</xdr:colOff>
      <xdr:row>19</xdr:row>
      <xdr:rowOff>20709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24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5486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1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113538</xdr:rowOff>
    </xdr:from>
    <xdr:to>
      <xdr:col>19</xdr:col>
      <xdr:colOff>38100</xdr:colOff>
      <xdr:row>19</xdr:row>
      <xdr:rowOff>43688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4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28465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128671</xdr:rowOff>
    </xdr:from>
    <xdr:to>
      <xdr:col>15</xdr:col>
      <xdr:colOff>101600</xdr:colOff>
      <xdr:row>19</xdr:row>
      <xdr:rowOff>58821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43598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165702</xdr:rowOff>
    </xdr:from>
    <xdr:to>
      <xdr:col>29</xdr:col>
      <xdr:colOff>127000</xdr:colOff>
      <xdr:row>35</xdr:row>
      <xdr:rowOff>229481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76052"/>
          <a:ext cx="647700" cy="63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165702</xdr:rowOff>
    </xdr:from>
    <xdr:to>
      <xdr:col>26</xdr:col>
      <xdr:colOff>50800</xdr:colOff>
      <xdr:row>35</xdr:row>
      <xdr:rowOff>239334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76052"/>
          <a:ext cx="698500" cy="7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239334</xdr:rowOff>
    </xdr:from>
    <xdr:to>
      <xdr:col>22</xdr:col>
      <xdr:colOff>114300</xdr:colOff>
      <xdr:row>35</xdr:row>
      <xdr:rowOff>241803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49684"/>
          <a:ext cx="698500" cy="2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241803</xdr:rowOff>
    </xdr:from>
    <xdr:to>
      <xdr:col>18</xdr:col>
      <xdr:colOff>177800</xdr:colOff>
      <xdr:row>35</xdr:row>
      <xdr:rowOff>246398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52153"/>
          <a:ext cx="698500" cy="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289361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214632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178681</xdr:rowOff>
    </xdr:from>
    <xdr:to>
      <xdr:col>29</xdr:col>
      <xdr:colOff>177800</xdr:colOff>
      <xdr:row>35</xdr:row>
      <xdr:rowOff>280281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89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23758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3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114902</xdr:rowOff>
    </xdr:from>
    <xdr:to>
      <xdr:col>26</xdr:col>
      <xdr:colOff>101600</xdr:colOff>
      <xdr:row>35</xdr:row>
      <xdr:rowOff>216502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226679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9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188534</xdr:rowOff>
    </xdr:from>
    <xdr:to>
      <xdr:col>22</xdr:col>
      <xdr:colOff>165100</xdr:colOff>
      <xdr:row>35</xdr:row>
      <xdr:rowOff>290134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98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300311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6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191003</xdr:rowOff>
    </xdr:from>
    <xdr:to>
      <xdr:col>19</xdr:col>
      <xdr:colOff>38100</xdr:colOff>
      <xdr:row>35</xdr:row>
      <xdr:rowOff>292603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0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277380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8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195598</xdr:rowOff>
    </xdr:from>
    <xdr:to>
      <xdr:col>15</xdr:col>
      <xdr:colOff>101600</xdr:colOff>
      <xdr:row>35</xdr:row>
      <xdr:rowOff>297198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05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281975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9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7,780
7,740
63.39
4,851,209
4,721,294
127,415
2,892,293
4,603,555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36220</xdr:rowOff>
    </xdr:from>
    <xdr:to>
      <xdr:col>24</xdr:col>
      <xdr:colOff>63500</xdr:colOff>
      <xdr:row>36</xdr:row>
      <xdr:rowOff>62212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8420"/>
          <a:ext cx="838200" cy="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62212</xdr:rowOff>
    </xdr:from>
    <xdr:to>
      <xdr:col>19</xdr:col>
      <xdr:colOff>177800</xdr:colOff>
      <xdr:row>36</xdr:row>
      <xdr:rowOff>75311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4412"/>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159118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75311</xdr:rowOff>
    </xdr:from>
    <xdr:to>
      <xdr:col>15</xdr:col>
      <xdr:colOff>50800</xdr:colOff>
      <xdr:row>36</xdr:row>
      <xdr:rowOff>79426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751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79426</xdr:rowOff>
    </xdr:from>
    <xdr:to>
      <xdr:col>10</xdr:col>
      <xdr:colOff>114300</xdr:colOff>
      <xdr:row>36</xdr:row>
      <xdr:rowOff>80675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1626"/>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142003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159834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156870</xdr:rowOff>
    </xdr:from>
    <xdr:to>
      <xdr:col>24</xdr:col>
      <xdr:colOff>114300</xdr:colOff>
      <xdr:row>36</xdr:row>
      <xdr:rowOff>87020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11412</xdr:rowOff>
    </xdr:from>
    <xdr:to>
      <xdr:col>20</xdr:col>
      <xdr:colOff>38100</xdr:colOff>
      <xdr:row>36</xdr:row>
      <xdr:rowOff>113012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129539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5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24511</xdr:rowOff>
    </xdr:from>
    <xdr:to>
      <xdr:col>15</xdr:col>
      <xdr:colOff>101600</xdr:colOff>
      <xdr:row>36</xdr:row>
      <xdr:rowOff>126111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142638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7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28626</xdr:rowOff>
    </xdr:from>
    <xdr:to>
      <xdr:col>10</xdr:col>
      <xdr:colOff>165100</xdr:colOff>
      <xdr:row>36</xdr:row>
      <xdr:rowOff>130226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146753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7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29875</xdr:rowOff>
    </xdr:from>
    <xdr:to>
      <xdr:col>6</xdr:col>
      <xdr:colOff>38100</xdr:colOff>
      <xdr:row>36</xdr:row>
      <xdr:rowOff>131475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148002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7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148390</xdr:rowOff>
    </xdr:from>
    <xdr:to>
      <xdr:col>24</xdr:col>
      <xdr:colOff>63500</xdr:colOff>
      <xdr:row>58</xdr:row>
      <xdr:rowOff>13065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21040"/>
          <a:ext cx="838200" cy="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148390</xdr:rowOff>
    </xdr:from>
    <xdr:to>
      <xdr:col>19</xdr:col>
      <xdr:colOff>177800</xdr:colOff>
      <xdr:row>58</xdr:row>
      <xdr:rowOff>11148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1040"/>
          <a:ext cx="889000" cy="3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11148</xdr:rowOff>
    </xdr:from>
    <xdr:to>
      <xdr:col>15</xdr:col>
      <xdr:colOff>50800</xdr:colOff>
      <xdr:row>58</xdr:row>
      <xdr:rowOff>32722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5248"/>
          <a:ext cx="889000" cy="2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32722</xdr:rowOff>
    </xdr:from>
    <xdr:to>
      <xdr:col>10</xdr:col>
      <xdr:colOff>114300</xdr:colOff>
      <xdr:row>58</xdr:row>
      <xdr:rowOff>47277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76822"/>
          <a:ext cx="8890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158005</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28882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6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133715</xdr:rowOff>
    </xdr:from>
    <xdr:to>
      <xdr:col>24</xdr:col>
      <xdr:colOff>114300</xdr:colOff>
      <xdr:row>58</xdr:row>
      <xdr:rowOff>63865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48642</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2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97590</xdr:rowOff>
    </xdr:from>
    <xdr:to>
      <xdr:col>20</xdr:col>
      <xdr:colOff>38100</xdr:colOff>
      <xdr:row>58</xdr:row>
      <xdr:rowOff>27740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18867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131798</xdr:rowOff>
    </xdr:from>
    <xdr:to>
      <xdr:col>15</xdr:col>
      <xdr:colOff>101600</xdr:colOff>
      <xdr:row>58</xdr:row>
      <xdr:rowOff>61948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53075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9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153372</xdr:rowOff>
    </xdr:from>
    <xdr:to>
      <xdr:col>10</xdr:col>
      <xdr:colOff>165100</xdr:colOff>
      <xdr:row>58</xdr:row>
      <xdr:rowOff>83522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74649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1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167927</xdr:rowOff>
    </xdr:from>
    <xdr:to>
      <xdr:col>6</xdr:col>
      <xdr:colOff>38100</xdr:colOff>
      <xdr:row>58</xdr:row>
      <xdr:rowOff>98077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89204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3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86798</xdr:rowOff>
    </xdr:from>
    <xdr:to>
      <xdr:col>24</xdr:col>
      <xdr:colOff>63500</xdr:colOff>
      <xdr:row>78</xdr:row>
      <xdr:rowOff>7531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88448"/>
          <a:ext cx="838200" cy="9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86798</xdr:rowOff>
    </xdr:from>
    <xdr:to>
      <xdr:col>19</xdr:col>
      <xdr:colOff>177800</xdr:colOff>
      <xdr:row>77</xdr:row>
      <xdr:rowOff>165836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88448"/>
          <a:ext cx="889000" cy="7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62107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165836</xdr:rowOff>
    </xdr:from>
    <xdr:to>
      <xdr:col>15</xdr:col>
      <xdr:colOff>50800</xdr:colOff>
      <xdr:row>78</xdr:row>
      <xdr:rowOff>25857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67486"/>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101827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25857</xdr:rowOff>
    </xdr:from>
    <xdr:to>
      <xdr:col>10</xdr:col>
      <xdr:colOff>114300</xdr:colOff>
      <xdr:row>78</xdr:row>
      <xdr:rowOff>56414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98957"/>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109865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120896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128181</xdr:rowOff>
    </xdr:from>
    <xdr:to>
      <xdr:col>24</xdr:col>
      <xdr:colOff>114300</xdr:colOff>
      <xdr:row>78</xdr:row>
      <xdr:rowOff>58331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106608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35998</xdr:rowOff>
    </xdr:from>
    <xdr:to>
      <xdr:col>20</xdr:col>
      <xdr:colOff>38100</xdr:colOff>
      <xdr:row>77</xdr:row>
      <xdr:rowOff>137598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154125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115036</xdr:rowOff>
    </xdr:from>
    <xdr:to>
      <xdr:col>15</xdr:col>
      <xdr:colOff>101600</xdr:colOff>
      <xdr:row>78</xdr:row>
      <xdr:rowOff>45186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61713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146507</xdr:rowOff>
    </xdr:from>
    <xdr:to>
      <xdr:col>10</xdr:col>
      <xdr:colOff>165100</xdr:colOff>
      <xdr:row>78</xdr:row>
      <xdr:rowOff>76657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93184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12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5614</xdr:rowOff>
    </xdr:from>
    <xdr:to>
      <xdr:col>6</xdr:col>
      <xdr:colOff>38100</xdr:colOff>
      <xdr:row>78</xdr:row>
      <xdr:rowOff>107214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123741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103836</xdr:rowOff>
    </xdr:from>
    <xdr:to>
      <xdr:col>24</xdr:col>
      <xdr:colOff>63500</xdr:colOff>
      <xdr:row>96</xdr:row>
      <xdr:rowOff>132384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63036"/>
          <a:ext cx="838200" cy="2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103836</xdr:rowOff>
    </xdr:from>
    <xdr:to>
      <xdr:col>19</xdr:col>
      <xdr:colOff>177800</xdr:colOff>
      <xdr:row>97</xdr:row>
      <xdr:rowOff>35877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63036"/>
          <a:ext cx="889000" cy="10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35877</xdr:rowOff>
    </xdr:from>
    <xdr:to>
      <xdr:col>15</xdr:col>
      <xdr:colOff>50800</xdr:colOff>
      <xdr:row>97</xdr:row>
      <xdr:rowOff>39790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66527"/>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39790</xdr:rowOff>
    </xdr:from>
    <xdr:to>
      <xdr:col>10</xdr:col>
      <xdr:colOff>114300</xdr:colOff>
      <xdr:row>97</xdr:row>
      <xdr:rowOff>80454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0440"/>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101540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132503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81584</xdr:rowOff>
    </xdr:from>
    <xdr:to>
      <xdr:col>24</xdr:col>
      <xdr:colOff>114300</xdr:colOff>
      <xdr:row>97</xdr:row>
      <xdr:rowOff>11734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104461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53036</xdr:rowOff>
    </xdr:from>
    <xdr:to>
      <xdr:col>20</xdr:col>
      <xdr:colOff>38100</xdr:colOff>
      <xdr:row>96</xdr:row>
      <xdr:rowOff>154636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171163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156527</xdr:rowOff>
    </xdr:from>
    <xdr:to>
      <xdr:col>15</xdr:col>
      <xdr:colOff>101600</xdr:colOff>
      <xdr:row>97</xdr:row>
      <xdr:rowOff>86677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103204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160440</xdr:rowOff>
    </xdr:from>
    <xdr:to>
      <xdr:col>10</xdr:col>
      <xdr:colOff>165100</xdr:colOff>
      <xdr:row>97</xdr:row>
      <xdr:rowOff>90590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81717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29654</xdr:rowOff>
    </xdr:from>
    <xdr:to>
      <xdr:col>6</xdr:col>
      <xdr:colOff>38100</xdr:colOff>
      <xdr:row>97</xdr:row>
      <xdr:rowOff>131254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147781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108578</xdr:rowOff>
    </xdr:from>
    <xdr:to>
      <xdr:col>55</xdr:col>
      <xdr:colOff>0</xdr:colOff>
      <xdr:row>37</xdr:row>
      <xdr:rowOff>108720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52228"/>
          <a:ext cx="8382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108578</xdr:rowOff>
    </xdr:from>
    <xdr:to>
      <xdr:col>50</xdr:col>
      <xdr:colOff>114300</xdr:colOff>
      <xdr:row>37</xdr:row>
      <xdr:rowOff>137460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52228"/>
          <a:ext cx="889000" cy="2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137460</xdr:rowOff>
    </xdr:from>
    <xdr:to>
      <xdr:col>45</xdr:col>
      <xdr:colOff>177800</xdr:colOff>
      <xdr:row>37</xdr:row>
      <xdr:rowOff>156669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1110"/>
          <a:ext cx="889000" cy="1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156669</xdr:rowOff>
    </xdr:from>
    <xdr:to>
      <xdr:col>41</xdr:col>
      <xdr:colOff>50800</xdr:colOff>
      <xdr:row>37</xdr:row>
      <xdr:rowOff>166947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00319"/>
          <a:ext cx="889000" cy="1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57920</xdr:rowOff>
    </xdr:from>
    <xdr:to>
      <xdr:col>55</xdr:col>
      <xdr:colOff>50800</xdr:colOff>
      <xdr:row>37</xdr:row>
      <xdr:rowOff>159520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3561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57778</xdr:rowOff>
    </xdr:from>
    <xdr:to>
      <xdr:col>50</xdr:col>
      <xdr:colOff>165100</xdr:colOff>
      <xdr:row>37</xdr:row>
      <xdr:rowOff>159378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150506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86660</xdr:rowOff>
    </xdr:from>
    <xdr:to>
      <xdr:col>46</xdr:col>
      <xdr:colOff>38100</xdr:colOff>
      <xdr:row>38</xdr:row>
      <xdr:rowOff>16810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7937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105869</xdr:rowOff>
    </xdr:from>
    <xdr:to>
      <xdr:col>41</xdr:col>
      <xdr:colOff>101600</xdr:colOff>
      <xdr:row>38</xdr:row>
      <xdr:rowOff>36020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95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27146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116147</xdr:rowOff>
    </xdr:from>
    <xdr:to>
      <xdr:col>36</xdr:col>
      <xdr:colOff>165100</xdr:colOff>
      <xdr:row>38</xdr:row>
      <xdr:rowOff>46296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97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37424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110368</xdr:rowOff>
    </xdr:from>
    <xdr:to>
      <xdr:col>55</xdr:col>
      <xdr:colOff>0</xdr:colOff>
      <xdr:row>58</xdr:row>
      <xdr:rowOff>113840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4468"/>
          <a:ext cx="838200" cy="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110368</xdr:rowOff>
    </xdr:from>
    <xdr:to>
      <xdr:col>50</xdr:col>
      <xdr:colOff>114300</xdr:colOff>
      <xdr:row>58</xdr:row>
      <xdr:rowOff>123276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54468"/>
          <a:ext cx="889000" cy="1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123276</xdr:rowOff>
    </xdr:from>
    <xdr:to>
      <xdr:col>45</xdr:col>
      <xdr:colOff>177800</xdr:colOff>
      <xdr:row>58</xdr:row>
      <xdr:rowOff>124870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67376"/>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119083</xdr:rowOff>
    </xdr:from>
    <xdr:to>
      <xdr:col>41</xdr:col>
      <xdr:colOff>50800</xdr:colOff>
      <xdr:row>58</xdr:row>
      <xdr:rowOff>124870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63183"/>
          <a:ext cx="889000"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8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8220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63040</xdr:rowOff>
    </xdr:from>
    <xdr:to>
      <xdr:col>55</xdr:col>
      <xdr:colOff>50800</xdr:colOff>
      <xdr:row>58</xdr:row>
      <xdr:rowOff>164640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8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59568</xdr:rowOff>
    </xdr:from>
    <xdr:to>
      <xdr:col>50</xdr:col>
      <xdr:colOff>165100</xdr:colOff>
      <xdr:row>58</xdr:row>
      <xdr:rowOff>161168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152295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9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72476</xdr:rowOff>
    </xdr:from>
    <xdr:to>
      <xdr:col>46</xdr:col>
      <xdr:colOff>38100</xdr:colOff>
      <xdr:row>59</xdr:row>
      <xdr:rowOff>2626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165203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74070</xdr:rowOff>
    </xdr:from>
    <xdr:to>
      <xdr:col>41</xdr:col>
      <xdr:colOff>101600</xdr:colOff>
      <xdr:row>59</xdr:row>
      <xdr:rowOff>4220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166797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68283</xdr:rowOff>
    </xdr:from>
    <xdr:to>
      <xdr:col>36</xdr:col>
      <xdr:colOff>165100</xdr:colOff>
      <xdr:row>58</xdr:row>
      <xdr:rowOff>169883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161010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120790</xdr:rowOff>
    </xdr:from>
    <xdr:to>
      <xdr:col>55</xdr:col>
      <xdr:colOff>0</xdr:colOff>
      <xdr:row>78</xdr:row>
      <xdr:rowOff>122707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93890"/>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120790</xdr:rowOff>
    </xdr:from>
    <xdr:to>
      <xdr:col>50</xdr:col>
      <xdr:colOff>114300</xdr:colOff>
      <xdr:row>78</xdr:row>
      <xdr:rowOff>130107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93890"/>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130107</xdr:rowOff>
    </xdr:from>
    <xdr:to>
      <xdr:col>45</xdr:col>
      <xdr:colOff>177800</xdr:colOff>
      <xdr:row>78</xdr:row>
      <xdr:rowOff>133981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03207"/>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23246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71907</xdr:rowOff>
    </xdr:from>
    <xdr:to>
      <xdr:col>55</xdr:col>
      <xdr:colOff>50800</xdr:colOff>
      <xdr:row>79</xdr:row>
      <xdr:rowOff>2057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31284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69990</xdr:rowOff>
    </xdr:from>
    <xdr:to>
      <xdr:col>50</xdr:col>
      <xdr:colOff>165100</xdr:colOff>
      <xdr:row>79</xdr:row>
      <xdr:rowOff>140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16667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1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79307</xdr:rowOff>
    </xdr:from>
    <xdr:to>
      <xdr:col>46</xdr:col>
      <xdr:colOff>38100</xdr:colOff>
      <xdr:row>79</xdr:row>
      <xdr:rowOff>9457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584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83181</xdr:rowOff>
    </xdr:from>
    <xdr:to>
      <xdr:col>41</xdr:col>
      <xdr:colOff>101600</xdr:colOff>
      <xdr:row>79</xdr:row>
      <xdr:rowOff>13331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4458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5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20371</xdr:rowOff>
    </xdr:from>
    <xdr:to>
      <xdr:col>55</xdr:col>
      <xdr:colOff>0</xdr:colOff>
      <xdr:row>99</xdr:row>
      <xdr:rowOff>22417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993921"/>
          <a:ext cx="8382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169334</xdr:rowOff>
    </xdr:from>
    <xdr:to>
      <xdr:col>50</xdr:col>
      <xdr:colOff>114300</xdr:colOff>
      <xdr:row>99</xdr:row>
      <xdr:rowOff>22417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971434"/>
          <a:ext cx="889000" cy="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169334</xdr:rowOff>
    </xdr:from>
    <xdr:to>
      <xdr:col>45</xdr:col>
      <xdr:colOff>177800</xdr:colOff>
      <xdr:row>99</xdr:row>
      <xdr:rowOff>10682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971434"/>
          <a:ext cx="889000" cy="1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141021</xdr:rowOff>
    </xdr:from>
    <xdr:to>
      <xdr:col>55</xdr:col>
      <xdr:colOff>50800</xdr:colOff>
      <xdr:row>99</xdr:row>
      <xdr:rowOff>71171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94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55948</xdr:rowOff>
    </xdr:from>
    <xdr:ext cx="469744"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85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143067</xdr:rowOff>
    </xdr:from>
    <xdr:to>
      <xdr:col>50</xdr:col>
      <xdr:colOff>165100</xdr:colOff>
      <xdr:row>99</xdr:row>
      <xdr:rowOff>73217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9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64344</xdr:rowOff>
    </xdr:from>
    <xdr:ext cx="469744"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04428" y="170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118534</xdr:rowOff>
    </xdr:from>
    <xdr:to>
      <xdr:col>46</xdr:col>
      <xdr:colOff>38100</xdr:colOff>
      <xdr:row>99</xdr:row>
      <xdr:rowOff>48684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9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39811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70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131332</xdr:rowOff>
    </xdr:from>
    <xdr:to>
      <xdr:col>41</xdr:col>
      <xdr:colOff>101600</xdr:colOff>
      <xdr:row>99</xdr:row>
      <xdr:rowOff>61482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52609</xdr:rowOff>
    </xdr:from>
    <xdr:ext cx="469744"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26428" y="170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44206</xdr:rowOff>
    </xdr:from>
    <xdr:to>
      <xdr:col>85</xdr:col>
      <xdr:colOff>127000</xdr:colOff>
      <xdr:row>39</xdr:row>
      <xdr:rowOff>44442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0756"/>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42290</xdr:rowOff>
    </xdr:from>
    <xdr:to>
      <xdr:col>81</xdr:col>
      <xdr:colOff>50800</xdr:colOff>
      <xdr:row>39</xdr:row>
      <xdr:rowOff>44206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28840"/>
          <a:ext cx="8890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26632</xdr:rowOff>
    </xdr:from>
    <xdr:to>
      <xdr:col>76</xdr:col>
      <xdr:colOff>114300</xdr:colOff>
      <xdr:row>39</xdr:row>
      <xdr:rowOff>42290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13182"/>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12839</xdr:rowOff>
    </xdr:from>
    <xdr:to>
      <xdr:col>71</xdr:col>
      <xdr:colOff>177800</xdr:colOff>
      <xdr:row>39</xdr:row>
      <xdr:rowOff>26632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99389"/>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68872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79428" y="675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165092</xdr:rowOff>
    </xdr:from>
    <xdr:to>
      <xdr:col>85</xdr:col>
      <xdr:colOff>177800</xdr:colOff>
      <xdr:row>39</xdr:row>
      <xdr:rowOff>95242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64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164856</xdr:rowOff>
    </xdr:from>
    <xdr:to>
      <xdr:col>81</xdr:col>
      <xdr:colOff>101600</xdr:colOff>
      <xdr:row>39</xdr:row>
      <xdr:rowOff>95006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86133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772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162940</xdr:rowOff>
    </xdr:from>
    <xdr:to>
      <xdr:col>76</xdr:col>
      <xdr:colOff>165100</xdr:colOff>
      <xdr:row>39</xdr:row>
      <xdr:rowOff>93090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84217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7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147282</xdr:rowOff>
    </xdr:from>
    <xdr:to>
      <xdr:col>72</xdr:col>
      <xdr:colOff>38100</xdr:colOff>
      <xdr:row>39</xdr:row>
      <xdr:rowOff>77432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68559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5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133489</xdr:rowOff>
    </xdr:from>
    <xdr:to>
      <xdr:col>67</xdr:col>
      <xdr:colOff>101600</xdr:colOff>
      <xdr:row>39</xdr:row>
      <xdr:rowOff>63639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4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80165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12241</xdr:rowOff>
    </xdr:from>
    <xdr:to>
      <xdr:col>85</xdr:col>
      <xdr:colOff>127000</xdr:colOff>
      <xdr:row>77</xdr:row>
      <xdr:rowOff>15227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5481300" y="13213891"/>
          <a:ext cx="8382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12241</xdr:rowOff>
    </xdr:from>
    <xdr:to>
      <xdr:col>81</xdr:col>
      <xdr:colOff>50800</xdr:colOff>
      <xdr:row>77</xdr:row>
      <xdr:rowOff>23444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592300" y="13213891"/>
          <a:ext cx="8890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23444</xdr:rowOff>
    </xdr:from>
    <xdr:to>
      <xdr:col>76</xdr:col>
      <xdr:colOff>114300</xdr:colOff>
      <xdr:row>77</xdr:row>
      <xdr:rowOff>28431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3703300" y="13225094"/>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16297</xdr:rowOff>
    </xdr:from>
    <xdr:to>
      <xdr:col>71</xdr:col>
      <xdr:colOff>177800</xdr:colOff>
      <xdr:row>77</xdr:row>
      <xdr:rowOff>28431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814300" y="13217947"/>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135877</xdr:rowOff>
    </xdr:from>
    <xdr:to>
      <xdr:col>85</xdr:col>
      <xdr:colOff>177800</xdr:colOff>
      <xdr:row>77</xdr:row>
      <xdr:rowOff>66027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31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114304</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314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132891</xdr:rowOff>
    </xdr:from>
    <xdr:to>
      <xdr:col>81</xdr:col>
      <xdr:colOff>101600</xdr:colOff>
      <xdr:row>77</xdr:row>
      <xdr:rowOff>63041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316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54168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5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144094</xdr:rowOff>
    </xdr:from>
    <xdr:to>
      <xdr:col>76</xdr:col>
      <xdr:colOff>165100</xdr:colOff>
      <xdr:row>77</xdr:row>
      <xdr:rowOff>74244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31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65371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2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149081</xdr:rowOff>
    </xdr:from>
    <xdr:to>
      <xdr:col>72</xdr:col>
      <xdr:colOff>38100</xdr:colOff>
      <xdr:row>77</xdr:row>
      <xdr:rowOff>79231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317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70358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7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136947</xdr:rowOff>
    </xdr:from>
    <xdr:to>
      <xdr:col>67</xdr:col>
      <xdr:colOff>101600</xdr:colOff>
      <xdr:row>77</xdr:row>
      <xdr:rowOff>67097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31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58224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24755</xdr:rowOff>
    </xdr:from>
    <xdr:to>
      <xdr:col>85</xdr:col>
      <xdr:colOff>127000</xdr:colOff>
      <xdr:row>99</xdr:row>
      <xdr:rowOff>30118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5481300" y="16998305"/>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5876</xdr:rowOff>
    </xdr:from>
    <xdr:to>
      <xdr:col>81</xdr:col>
      <xdr:colOff>50800</xdr:colOff>
      <xdr:row>99</xdr:row>
      <xdr:rowOff>30118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4592300" y="16979426"/>
          <a:ext cx="889000" cy="2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5876</xdr:rowOff>
    </xdr:from>
    <xdr:to>
      <xdr:col>76</xdr:col>
      <xdr:colOff>114300</xdr:colOff>
      <xdr:row>99</xdr:row>
      <xdr:rowOff>18977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3703300" y="16979426"/>
          <a:ext cx="889000" cy="1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3257</xdr:rowOff>
    </xdr:from>
    <xdr:to>
      <xdr:col>71</xdr:col>
      <xdr:colOff>177800</xdr:colOff>
      <xdr:row>99</xdr:row>
      <xdr:rowOff>18977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814300" y="16976807"/>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66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145405</xdr:rowOff>
    </xdr:from>
    <xdr:to>
      <xdr:col>85</xdr:col>
      <xdr:colOff>177800</xdr:colOff>
      <xdr:row>99</xdr:row>
      <xdr:rowOff>75555</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69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534377"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69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150768</xdr:rowOff>
    </xdr:from>
    <xdr:to>
      <xdr:col>81</xdr:col>
      <xdr:colOff>101600</xdr:colOff>
      <xdr:row>99</xdr:row>
      <xdr:rowOff>80918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695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72045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704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126526</xdr:rowOff>
    </xdr:from>
    <xdr:to>
      <xdr:col>76</xdr:col>
      <xdr:colOff>165100</xdr:colOff>
      <xdr:row>99</xdr:row>
      <xdr:rowOff>56676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69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47803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2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139627</xdr:rowOff>
    </xdr:from>
    <xdr:to>
      <xdr:col>72</xdr:col>
      <xdr:colOff>38100</xdr:colOff>
      <xdr:row>99</xdr:row>
      <xdr:rowOff>69777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694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60904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70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123907</xdr:rowOff>
    </xdr:from>
    <xdr:to>
      <xdr:col>67</xdr:col>
      <xdr:colOff>101600</xdr:colOff>
      <xdr:row>99</xdr:row>
      <xdr:rowOff>54057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69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45184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70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a:extLst>
            <a:ext uri="{FF2B5EF4-FFF2-40B4-BE49-F238E27FC236}">
              <a16:creationId xmlns:a16="http://schemas.microsoft.com/office/drawing/2014/main" id="{00000000-0008-0000-0600-0000C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a:extLst>
            <a:ext uri="{FF2B5EF4-FFF2-40B4-BE49-F238E27FC236}">
              <a16:creationId xmlns:a16="http://schemas.microsoft.com/office/drawing/2014/main" id="{00000000-0008-0000-0600-0000CE020000}"/>
            </a:ext>
          </a:extLst>
        </xdr:cNvPr>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139563</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1323300" y="6654663"/>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a:extLst>
            <a:ext uri="{FF2B5EF4-FFF2-40B4-BE49-F238E27FC236}">
              <a16:creationId xmlns:a16="http://schemas.microsoft.com/office/drawing/2014/main" id="{00000000-0008-0000-0600-0000D1020000}"/>
            </a:ext>
          </a:extLst>
        </xdr:cNvPr>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88763</xdr:rowOff>
    </xdr:from>
    <xdr:to>
      <xdr:col>116</xdr:col>
      <xdr:colOff>114300</xdr:colOff>
      <xdr:row>39</xdr:row>
      <xdr:rowOff>18913</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21107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3690</xdr:rowOff>
    </xdr:from>
    <xdr:ext cx="249299" cy="259045"/>
    <xdr:sp macro="" textlink="">
      <xdr:nvSpPr>
        <xdr:cNvPr id="740" name="投資及び出資金該当値テキスト">
          <a:extLst>
            <a:ext uri="{FF2B5EF4-FFF2-40B4-BE49-F238E27FC236}">
              <a16:creationId xmlns:a16="http://schemas.microsoft.com/office/drawing/2014/main" id="{00000000-0008-0000-0600-0000E4020000}"/>
            </a:ext>
          </a:extLst>
        </xdr:cNvPr>
        <xdr:cNvSpPr txBox="1"/>
      </xdr:nvSpPr>
      <xdr:spPr>
        <a:xfrm>
          <a:off x="22212300" y="65187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89643</xdr:rowOff>
    </xdr:from>
    <xdr:to>
      <xdr:col>116</xdr:col>
      <xdr:colOff>63500</xdr:colOff>
      <xdr:row>59</xdr:row>
      <xdr:rowOff>89767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10205193"/>
          <a:ext cx="8382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89496</xdr:rowOff>
    </xdr:from>
    <xdr:to>
      <xdr:col>111</xdr:col>
      <xdr:colOff>177800</xdr:colOff>
      <xdr:row>59</xdr:row>
      <xdr:rowOff>89767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10205046"/>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89496</xdr:rowOff>
    </xdr:from>
    <xdr:to>
      <xdr:col>107</xdr:col>
      <xdr:colOff>50800</xdr:colOff>
      <xdr:row>59</xdr:row>
      <xdr:rowOff>89623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1020504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89623</xdr:rowOff>
    </xdr:from>
    <xdr:to>
      <xdr:col>102</xdr:col>
      <xdr:colOff>114300</xdr:colOff>
      <xdr:row>59</xdr:row>
      <xdr:rowOff>89725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10205173"/>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38843</xdr:rowOff>
    </xdr:from>
    <xdr:to>
      <xdr:col>116</xdr:col>
      <xdr:colOff>114300</xdr:colOff>
      <xdr:row>59</xdr:row>
      <xdr:rowOff>140443</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1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469744"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1013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38967</xdr:rowOff>
    </xdr:from>
    <xdr:to>
      <xdr:col>112</xdr:col>
      <xdr:colOff>38100</xdr:colOff>
      <xdr:row>59</xdr:row>
      <xdr:rowOff>140567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15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131694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24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38696</xdr:rowOff>
    </xdr:from>
    <xdr:to>
      <xdr:col>107</xdr:col>
      <xdr:colOff>101600</xdr:colOff>
      <xdr:row>59</xdr:row>
      <xdr:rowOff>140296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101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131423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24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38823</xdr:rowOff>
    </xdr:from>
    <xdr:to>
      <xdr:col>102</xdr:col>
      <xdr:colOff>165100</xdr:colOff>
      <xdr:row>59</xdr:row>
      <xdr:rowOff>140423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1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131550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24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38925</xdr:rowOff>
    </xdr:from>
    <xdr:to>
      <xdr:col>98</xdr:col>
      <xdr:colOff>38100</xdr:colOff>
      <xdr:row>59</xdr:row>
      <xdr:rowOff>140525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1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131652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24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110897</xdr:rowOff>
    </xdr:from>
    <xdr:to>
      <xdr:col>116</xdr:col>
      <xdr:colOff>63500</xdr:colOff>
      <xdr:row>77</xdr:row>
      <xdr:rowOff>130302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1323300" y="13312547"/>
          <a:ext cx="8382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110897</xdr:rowOff>
    </xdr:from>
    <xdr:to>
      <xdr:col>111</xdr:col>
      <xdr:colOff>177800</xdr:colOff>
      <xdr:row>77</xdr:row>
      <xdr:rowOff>128206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3312547"/>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128206</xdr:rowOff>
    </xdr:from>
    <xdr:to>
      <xdr:col>107</xdr:col>
      <xdr:colOff>50800</xdr:colOff>
      <xdr:row>77</xdr:row>
      <xdr:rowOff>152667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3329856"/>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152667</xdr:rowOff>
    </xdr:from>
    <xdr:to>
      <xdr:col>102</xdr:col>
      <xdr:colOff>114300</xdr:colOff>
      <xdr:row>78</xdr:row>
      <xdr:rowOff>7302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8656300" y="13354317"/>
          <a:ext cx="889000" cy="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79502</xdr:rowOff>
    </xdr:from>
    <xdr:to>
      <xdr:col>116</xdr:col>
      <xdr:colOff>114300</xdr:colOff>
      <xdr:row>78</xdr:row>
      <xdr:rowOff>9652</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32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57929</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32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60097</xdr:rowOff>
    </xdr:from>
    <xdr:to>
      <xdr:col>112</xdr:col>
      <xdr:colOff>38100</xdr:colOff>
      <xdr:row>77</xdr:row>
      <xdr:rowOff>161697</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32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152824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3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77406</xdr:rowOff>
    </xdr:from>
    <xdr:to>
      <xdr:col>107</xdr:col>
      <xdr:colOff>101600</xdr:colOff>
      <xdr:row>78</xdr:row>
      <xdr:rowOff>7556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32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170133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37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101867</xdr:rowOff>
    </xdr:from>
    <xdr:to>
      <xdr:col>102</xdr:col>
      <xdr:colOff>165100</xdr:colOff>
      <xdr:row>78</xdr:row>
      <xdr:rowOff>32017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33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23144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3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127952</xdr:rowOff>
    </xdr:from>
    <xdr:to>
      <xdr:col>98</xdr:col>
      <xdr:colOff>38100</xdr:colOff>
      <xdr:row>78</xdr:row>
      <xdr:rowOff>58102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33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49229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4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毎年度人口が減少する中で、主な構成比である人件費は住民一人当たり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118,580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年度以降微増で</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推移している。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人口の減少が続く中、職員数については、定員適正化計画に</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基づき</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削減を図ってきたことで若干の改善が見られているが、平成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年度からは東日本大震災</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放射線対策</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増や、平成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年度からは被災地への職員の派遣を行ったこと、また、世界遺産推進室や文化財センターなど特殊事情により教育部門での職員数が他団体に比べ割合高くなっていることによる。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維持補修費は住民一人当たり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10,938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8,372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円と比較すると</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となっている。これは、世界遺産登録に伴う環境整備に係る費用が増加したことや、道路・河川・老朽化に伴う維持管理費が増加したためである。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63,576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で昨年度より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2,248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毎年度増加してきており、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％増となっている。これは、高齢化等に伴う対象者の増や子育て支援として町単独医療費給付金の対象者を拡大したためによるものである。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7,780
7,740
63.39
4,851,209
4,721,294
127,415
2,892,293
4,603,555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12500</xdr:rowOff>
    </xdr:from>
    <xdr:to>
      <xdr:col>24</xdr:col>
      <xdr:colOff>63500</xdr:colOff>
      <xdr:row>34</xdr:row>
      <xdr:rowOff>92347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41800"/>
          <a:ext cx="838200" cy="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84510</xdr:rowOff>
    </xdr:from>
    <xdr:to>
      <xdr:col>19</xdr:col>
      <xdr:colOff>177800</xdr:colOff>
      <xdr:row>34</xdr:row>
      <xdr:rowOff>92347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13810"/>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95776</xdr:rowOff>
    </xdr:from>
    <xdr:to>
      <xdr:col>15</xdr:col>
      <xdr:colOff>50800</xdr:colOff>
      <xdr:row>34</xdr:row>
      <xdr:rowOff>84510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53626"/>
          <a:ext cx="889000" cy="16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95776</xdr:rowOff>
    </xdr:from>
    <xdr:to>
      <xdr:col>10</xdr:col>
      <xdr:colOff>114300</xdr:colOff>
      <xdr:row>34</xdr:row>
      <xdr:rowOff>158968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53626"/>
          <a:ext cx="889000" cy="23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40385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6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109382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133150</xdr:rowOff>
    </xdr:from>
    <xdr:to>
      <xdr:col>24</xdr:col>
      <xdr:colOff>114300</xdr:colOff>
      <xdr:row>34</xdr:row>
      <xdr:rowOff>63300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156027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41547</xdr:rowOff>
    </xdr:from>
    <xdr:to>
      <xdr:col>20</xdr:col>
      <xdr:colOff>38100</xdr:colOff>
      <xdr:row>34</xdr:row>
      <xdr:rowOff>143147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134274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6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33710</xdr:rowOff>
    </xdr:from>
    <xdr:to>
      <xdr:col>15</xdr:col>
      <xdr:colOff>101600</xdr:colOff>
      <xdr:row>34</xdr:row>
      <xdr:rowOff>135310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126437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5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44976</xdr:rowOff>
    </xdr:from>
    <xdr:to>
      <xdr:col>10</xdr:col>
      <xdr:colOff>165100</xdr:colOff>
      <xdr:row>33</xdr:row>
      <xdr:rowOff>146576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163103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47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108168</xdr:rowOff>
    </xdr:from>
    <xdr:to>
      <xdr:col>6</xdr:col>
      <xdr:colOff>38100</xdr:colOff>
      <xdr:row>35</xdr:row>
      <xdr:rowOff>38318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29445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3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5591</xdr:rowOff>
    </xdr:from>
    <xdr:to>
      <xdr:col>24</xdr:col>
      <xdr:colOff>63500</xdr:colOff>
      <xdr:row>59</xdr:row>
      <xdr:rowOff>11632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121141"/>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2455</xdr:rowOff>
    </xdr:from>
    <xdr:to>
      <xdr:col>19</xdr:col>
      <xdr:colOff>177800</xdr:colOff>
      <xdr:row>59</xdr:row>
      <xdr:rowOff>5591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118005"/>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2455</xdr:rowOff>
    </xdr:from>
    <xdr:to>
      <xdr:col>15</xdr:col>
      <xdr:colOff>50800</xdr:colOff>
      <xdr:row>59</xdr:row>
      <xdr:rowOff>20159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118005"/>
          <a:ext cx="889000" cy="1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168046</xdr:rowOff>
    </xdr:from>
    <xdr:to>
      <xdr:col>10</xdr:col>
      <xdr:colOff>114300</xdr:colOff>
      <xdr:row>59</xdr:row>
      <xdr:rowOff>20159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112146"/>
          <a:ext cx="889000" cy="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28763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8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132282</xdr:rowOff>
    </xdr:from>
    <xdr:to>
      <xdr:col>24</xdr:col>
      <xdr:colOff>114300</xdr:colOff>
      <xdr:row>59</xdr:row>
      <xdr:rowOff>62432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126241</xdr:rowOff>
    </xdr:from>
    <xdr:to>
      <xdr:col>20</xdr:col>
      <xdr:colOff>38100</xdr:colOff>
      <xdr:row>59</xdr:row>
      <xdr:rowOff>56391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47518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6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123105</xdr:rowOff>
    </xdr:from>
    <xdr:to>
      <xdr:col>15</xdr:col>
      <xdr:colOff>101600</xdr:colOff>
      <xdr:row>59</xdr:row>
      <xdr:rowOff>53255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44382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5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140809</xdr:rowOff>
    </xdr:from>
    <xdr:to>
      <xdr:col>10</xdr:col>
      <xdr:colOff>165100</xdr:colOff>
      <xdr:row>59</xdr:row>
      <xdr:rowOff>70959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8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62086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7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117246</xdr:rowOff>
    </xdr:from>
    <xdr:to>
      <xdr:col>6</xdr:col>
      <xdr:colOff>38100</xdr:colOff>
      <xdr:row>59</xdr:row>
      <xdr:rowOff>47396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38523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131722</xdr:rowOff>
    </xdr:from>
    <xdr:to>
      <xdr:col>24</xdr:col>
      <xdr:colOff>63500</xdr:colOff>
      <xdr:row>77</xdr:row>
      <xdr:rowOff>97569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161922"/>
          <a:ext cx="838200" cy="13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131722</xdr:rowOff>
    </xdr:from>
    <xdr:to>
      <xdr:col>19</xdr:col>
      <xdr:colOff>177800</xdr:colOff>
      <xdr:row>77</xdr:row>
      <xdr:rowOff>163468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61922"/>
          <a:ext cx="889000" cy="2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163468</xdr:rowOff>
    </xdr:from>
    <xdr:to>
      <xdr:col>15</xdr:col>
      <xdr:colOff>50800</xdr:colOff>
      <xdr:row>78</xdr:row>
      <xdr:rowOff>26879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65118"/>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26879</xdr:rowOff>
    </xdr:from>
    <xdr:to>
      <xdr:col>10</xdr:col>
      <xdr:colOff>114300</xdr:colOff>
      <xdr:row>78</xdr:row>
      <xdr:rowOff>54135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99979"/>
          <a:ext cx="889000" cy="2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56105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165414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2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46769</xdr:rowOff>
    </xdr:from>
    <xdr:to>
      <xdr:col>24</xdr:col>
      <xdr:colOff>114300</xdr:colOff>
      <xdr:row>77</xdr:row>
      <xdr:rowOff>148369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25196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2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80922</xdr:rowOff>
    </xdr:from>
    <xdr:to>
      <xdr:col>20</xdr:col>
      <xdr:colOff>38100</xdr:colOff>
      <xdr:row>77</xdr:row>
      <xdr:rowOff>11072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1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0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112668</xdr:rowOff>
    </xdr:from>
    <xdr:to>
      <xdr:col>15</xdr:col>
      <xdr:colOff>101600</xdr:colOff>
      <xdr:row>78</xdr:row>
      <xdr:rowOff>42818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33945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0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147529</xdr:rowOff>
    </xdr:from>
    <xdr:to>
      <xdr:col>10</xdr:col>
      <xdr:colOff>165100</xdr:colOff>
      <xdr:row>78</xdr:row>
      <xdr:rowOff>77679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68806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4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3335</xdr:rowOff>
    </xdr:from>
    <xdr:to>
      <xdr:col>6</xdr:col>
      <xdr:colOff>38100</xdr:colOff>
      <xdr:row>78</xdr:row>
      <xdr:rowOff>104935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96062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6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53381</xdr:rowOff>
    </xdr:from>
    <xdr:to>
      <xdr:col>24</xdr:col>
      <xdr:colOff>63500</xdr:colOff>
      <xdr:row>98</xdr:row>
      <xdr:rowOff>54595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55481"/>
          <a:ext cx="8382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53381</xdr:rowOff>
    </xdr:from>
    <xdr:to>
      <xdr:col>19</xdr:col>
      <xdr:colOff>177800</xdr:colOff>
      <xdr:row>98</xdr:row>
      <xdr:rowOff>60785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55481"/>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60785</xdr:rowOff>
    </xdr:from>
    <xdr:to>
      <xdr:col>15</xdr:col>
      <xdr:colOff>50800</xdr:colOff>
      <xdr:row>98</xdr:row>
      <xdr:rowOff>61350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62885"/>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61350</xdr:rowOff>
    </xdr:from>
    <xdr:to>
      <xdr:col>10</xdr:col>
      <xdr:colOff>114300</xdr:colOff>
      <xdr:row>98</xdr:row>
      <xdr:rowOff>61702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63450"/>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56613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3795</xdr:rowOff>
    </xdr:from>
    <xdr:to>
      <xdr:col>24</xdr:col>
      <xdr:colOff>114300</xdr:colOff>
      <xdr:row>98</xdr:row>
      <xdr:rowOff>105395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2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2581</xdr:rowOff>
    </xdr:from>
    <xdr:to>
      <xdr:col>20</xdr:col>
      <xdr:colOff>38100</xdr:colOff>
      <xdr:row>98</xdr:row>
      <xdr:rowOff>104181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95308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9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9985</xdr:rowOff>
    </xdr:from>
    <xdr:to>
      <xdr:col>15</xdr:col>
      <xdr:colOff>101600</xdr:colOff>
      <xdr:row>98</xdr:row>
      <xdr:rowOff>111585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102712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0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10550</xdr:rowOff>
    </xdr:from>
    <xdr:to>
      <xdr:col>10</xdr:col>
      <xdr:colOff>165100</xdr:colOff>
      <xdr:row>98</xdr:row>
      <xdr:rowOff>112150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103277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0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10902</xdr:rowOff>
    </xdr:from>
    <xdr:to>
      <xdr:col>6</xdr:col>
      <xdr:colOff>38100</xdr:colOff>
      <xdr:row>98</xdr:row>
      <xdr:rowOff>112502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103629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0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27178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6199378"/>
          <a:ext cx="1270" cy="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145305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27178</xdr:rowOff>
    </xdr:from>
    <xdr:to>
      <xdr:col>55</xdr:col>
      <xdr:colOff>88900</xdr:colOff>
      <xdr:row>36</xdr:row>
      <xdr:rowOff>27178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19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24511</xdr:rowOff>
    </xdr:from>
    <xdr:to>
      <xdr:col>55</xdr:col>
      <xdr:colOff>0</xdr:colOff>
      <xdr:row>39</xdr:row>
      <xdr:rowOff>30480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11061"/>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128541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72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105664</xdr:rowOff>
    </xdr:from>
    <xdr:to>
      <xdr:col>55</xdr:col>
      <xdr:colOff>50800</xdr:colOff>
      <xdr:row>39</xdr:row>
      <xdr:rowOff>35814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2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635</xdr:rowOff>
    </xdr:from>
    <xdr:to>
      <xdr:col>50</xdr:col>
      <xdr:colOff>114300</xdr:colOff>
      <xdr:row>39</xdr:row>
      <xdr:rowOff>24511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487035"/>
          <a:ext cx="889000" cy="1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48768</xdr:rowOff>
    </xdr:from>
    <xdr:to>
      <xdr:col>50</xdr:col>
      <xdr:colOff>165100</xdr:colOff>
      <xdr:row>38</xdr:row>
      <xdr:rowOff>150368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166895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169672</xdr:rowOff>
    </xdr:from>
    <xdr:to>
      <xdr:col>45</xdr:col>
      <xdr:colOff>177800</xdr:colOff>
      <xdr:row>32</xdr:row>
      <xdr:rowOff>635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313172"/>
          <a:ext cx="889000" cy="17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4699</xdr:rowOff>
    </xdr:from>
    <xdr:to>
      <xdr:col>46</xdr:col>
      <xdr:colOff>38100</xdr:colOff>
      <xdr:row>38</xdr:row>
      <xdr:rowOff>106299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97426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169672</xdr:rowOff>
    </xdr:from>
    <xdr:to>
      <xdr:col>41</xdr:col>
      <xdr:colOff>50800</xdr:colOff>
      <xdr:row>31</xdr:row>
      <xdr:rowOff>74422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3131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11811</xdr:rowOff>
    </xdr:from>
    <xdr:to>
      <xdr:col>41</xdr:col>
      <xdr:colOff>101600</xdr:colOff>
      <xdr:row>37</xdr:row>
      <xdr:rowOff>113411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104538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4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133731</xdr:rowOff>
    </xdr:from>
    <xdr:to>
      <xdr:col>36</xdr:col>
      <xdr:colOff>165100</xdr:colOff>
      <xdr:row>37</xdr:row>
      <xdr:rowOff>63881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55008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9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151130</xdr:rowOff>
    </xdr:from>
    <xdr:to>
      <xdr:col>55</xdr:col>
      <xdr:colOff>50800</xdr:colOff>
      <xdr:row>39</xdr:row>
      <xdr:rowOff>81280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84091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145161</xdr:rowOff>
    </xdr:from>
    <xdr:to>
      <xdr:col>50</xdr:col>
      <xdr:colOff>165100</xdr:colOff>
      <xdr:row>39</xdr:row>
      <xdr:rowOff>75311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66438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52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121285</xdr:rowOff>
    </xdr:from>
    <xdr:to>
      <xdr:col>46</xdr:col>
      <xdr:colOff>38100</xdr:colOff>
      <xdr:row>32</xdr:row>
      <xdr:rowOff>51435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43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67962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21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118872</xdr:rowOff>
    </xdr:from>
    <xdr:to>
      <xdr:col>41</xdr:col>
      <xdr:colOff>101600</xdr:colOff>
      <xdr:row>31</xdr:row>
      <xdr:rowOff>49022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2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65549</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594111" y="503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23622</xdr:rowOff>
    </xdr:from>
    <xdr:to>
      <xdr:col>36</xdr:col>
      <xdr:colOff>165100</xdr:colOff>
      <xdr:row>31</xdr:row>
      <xdr:rowOff>125222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3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141749</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05111" y="51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129818</xdr:rowOff>
    </xdr:from>
    <xdr:to>
      <xdr:col>55</xdr:col>
      <xdr:colOff>0</xdr:colOff>
      <xdr:row>59</xdr:row>
      <xdr:rowOff>27639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73918"/>
          <a:ext cx="838200" cy="6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129818</xdr:rowOff>
    </xdr:from>
    <xdr:to>
      <xdr:col>50</xdr:col>
      <xdr:colOff>114300</xdr:colOff>
      <xdr:row>59</xdr:row>
      <xdr:rowOff>22369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73918"/>
          <a:ext cx="889000" cy="6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22369</xdr:rowOff>
    </xdr:from>
    <xdr:to>
      <xdr:col>45</xdr:col>
      <xdr:colOff>177800</xdr:colOff>
      <xdr:row>59</xdr:row>
      <xdr:rowOff>48391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37919"/>
          <a:ext cx="8890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48391</xdr:rowOff>
    </xdr:from>
    <xdr:to>
      <xdr:col>41</xdr:col>
      <xdr:colOff>50800</xdr:colOff>
      <xdr:row>59</xdr:row>
      <xdr:rowOff>54321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63941"/>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103502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102643</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148289</xdr:rowOff>
    </xdr:from>
    <xdr:to>
      <xdr:col>55</xdr:col>
      <xdr:colOff>50800</xdr:colOff>
      <xdr:row>59</xdr:row>
      <xdr:rowOff>78439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102677</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79018</xdr:rowOff>
    </xdr:from>
    <xdr:to>
      <xdr:col>50</xdr:col>
      <xdr:colOff>165100</xdr:colOff>
      <xdr:row>59</xdr:row>
      <xdr:rowOff>9168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25695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7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143019</xdr:rowOff>
    </xdr:from>
    <xdr:to>
      <xdr:col>46</xdr:col>
      <xdr:colOff>38100</xdr:colOff>
      <xdr:row>59</xdr:row>
      <xdr:rowOff>73169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64296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101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169041</xdr:rowOff>
    </xdr:from>
    <xdr:to>
      <xdr:col>41</xdr:col>
      <xdr:colOff>101600</xdr:colOff>
      <xdr:row>59</xdr:row>
      <xdr:rowOff>99191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90318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20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3521</xdr:rowOff>
    </xdr:from>
    <xdr:to>
      <xdr:col>36</xdr:col>
      <xdr:colOff>165100</xdr:colOff>
      <xdr:row>59</xdr:row>
      <xdr:rowOff>105121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96248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21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153893</xdr:rowOff>
    </xdr:from>
    <xdr:to>
      <xdr:col>55</xdr:col>
      <xdr:colOff>0</xdr:colOff>
      <xdr:row>77</xdr:row>
      <xdr:rowOff>11418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84093"/>
          <a:ext cx="838200" cy="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11418</xdr:rowOff>
    </xdr:from>
    <xdr:to>
      <xdr:col>50</xdr:col>
      <xdr:colOff>114300</xdr:colOff>
      <xdr:row>77</xdr:row>
      <xdr:rowOff>52166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13068"/>
          <a:ext cx="8890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86016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8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46983</xdr:rowOff>
    </xdr:from>
    <xdr:to>
      <xdr:col>45</xdr:col>
      <xdr:colOff>177800</xdr:colOff>
      <xdr:row>77</xdr:row>
      <xdr:rowOff>52166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77183"/>
          <a:ext cx="889000" cy="17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46983</xdr:rowOff>
    </xdr:from>
    <xdr:to>
      <xdr:col>41</xdr:col>
      <xdr:colOff>50800</xdr:colOff>
      <xdr:row>77</xdr:row>
      <xdr:rowOff>113982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77183"/>
          <a:ext cx="889000" cy="23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31760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103093</xdr:rowOff>
    </xdr:from>
    <xdr:to>
      <xdr:col>55</xdr:col>
      <xdr:colOff>50800</xdr:colOff>
      <xdr:row>77</xdr:row>
      <xdr:rowOff>33243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81520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132068</xdr:rowOff>
    </xdr:from>
    <xdr:to>
      <xdr:col>50</xdr:col>
      <xdr:colOff>165100</xdr:colOff>
      <xdr:row>77</xdr:row>
      <xdr:rowOff>62218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78744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3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1366</xdr:rowOff>
    </xdr:from>
    <xdr:to>
      <xdr:col>46</xdr:col>
      <xdr:colOff>38100</xdr:colOff>
      <xdr:row>77</xdr:row>
      <xdr:rowOff>102966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94093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2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167633</xdr:rowOff>
    </xdr:from>
    <xdr:to>
      <xdr:col>41</xdr:col>
      <xdr:colOff>101600</xdr:colOff>
      <xdr:row>76</xdr:row>
      <xdr:rowOff>97783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114311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63182</xdr:rowOff>
    </xdr:from>
    <xdr:to>
      <xdr:col>36</xdr:col>
      <xdr:colOff>165100</xdr:colOff>
      <xdr:row>77</xdr:row>
      <xdr:rowOff>164782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155909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5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68556</xdr:rowOff>
    </xdr:from>
    <xdr:to>
      <xdr:col>55</xdr:col>
      <xdr:colOff>0</xdr:colOff>
      <xdr:row>99</xdr:row>
      <xdr:rowOff>74901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7042106"/>
          <a:ext cx="838200" cy="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74901</xdr:rowOff>
    </xdr:from>
    <xdr:to>
      <xdr:col>50</xdr:col>
      <xdr:colOff>114300</xdr:colOff>
      <xdr:row>99</xdr:row>
      <xdr:rowOff>78307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7048451"/>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78307</xdr:rowOff>
    </xdr:from>
    <xdr:to>
      <xdr:col>45</xdr:col>
      <xdr:colOff>177800</xdr:colOff>
      <xdr:row>99</xdr:row>
      <xdr:rowOff>79666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7051857"/>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75492</xdr:rowOff>
    </xdr:from>
    <xdr:to>
      <xdr:col>41</xdr:col>
      <xdr:colOff>50800</xdr:colOff>
      <xdr:row>99</xdr:row>
      <xdr:rowOff>79666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7049042"/>
          <a:ext cx="889000" cy="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141819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17756</xdr:rowOff>
    </xdr:from>
    <xdr:to>
      <xdr:col>55</xdr:col>
      <xdr:colOff>50800</xdr:colOff>
      <xdr:row>99</xdr:row>
      <xdr:rowOff>119356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9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148583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7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24101</xdr:rowOff>
    </xdr:from>
    <xdr:to>
      <xdr:col>50</xdr:col>
      <xdr:colOff>165100</xdr:colOff>
      <xdr:row>99</xdr:row>
      <xdr:rowOff>125701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116828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27507</xdr:rowOff>
    </xdr:from>
    <xdr:to>
      <xdr:col>46</xdr:col>
      <xdr:colOff>38100</xdr:colOff>
      <xdr:row>99</xdr:row>
      <xdr:rowOff>129107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70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120234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28866</xdr:rowOff>
    </xdr:from>
    <xdr:to>
      <xdr:col>41</xdr:col>
      <xdr:colOff>101600</xdr:colOff>
      <xdr:row>99</xdr:row>
      <xdr:rowOff>130466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70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121593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24692</xdr:rowOff>
    </xdr:from>
    <xdr:to>
      <xdr:col>36</xdr:col>
      <xdr:colOff>165100</xdr:colOff>
      <xdr:row>99</xdr:row>
      <xdr:rowOff>126292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9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117419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9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155397</xdr:rowOff>
    </xdr:from>
    <xdr:to>
      <xdr:col>85</xdr:col>
      <xdr:colOff>127000</xdr:colOff>
      <xdr:row>38</xdr:row>
      <xdr:rowOff>35491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99047"/>
          <a:ext cx="838200" cy="5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35491</xdr:rowOff>
    </xdr:from>
    <xdr:to>
      <xdr:col>81</xdr:col>
      <xdr:colOff>50800</xdr:colOff>
      <xdr:row>38</xdr:row>
      <xdr:rowOff>47716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50591"/>
          <a:ext cx="889000" cy="1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47716</xdr:rowOff>
    </xdr:from>
    <xdr:to>
      <xdr:col>76</xdr:col>
      <xdr:colOff>114300</xdr:colOff>
      <xdr:row>38</xdr:row>
      <xdr:rowOff>57611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62816"/>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24899</xdr:rowOff>
    </xdr:from>
    <xdr:to>
      <xdr:col>71</xdr:col>
      <xdr:colOff>177800</xdr:colOff>
      <xdr:row>38</xdr:row>
      <xdr:rowOff>57611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39999"/>
          <a:ext cx="889000" cy="3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141920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104597</xdr:rowOff>
    </xdr:from>
    <xdr:to>
      <xdr:col>85</xdr:col>
      <xdr:colOff>177800</xdr:colOff>
      <xdr:row>38</xdr:row>
      <xdr:rowOff>34747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83024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156141</xdr:rowOff>
    </xdr:from>
    <xdr:to>
      <xdr:col>81</xdr:col>
      <xdr:colOff>101600</xdr:colOff>
      <xdr:row>38</xdr:row>
      <xdr:rowOff>86291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77418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168366</xdr:rowOff>
    </xdr:from>
    <xdr:to>
      <xdr:col>76</xdr:col>
      <xdr:colOff>165100</xdr:colOff>
      <xdr:row>38</xdr:row>
      <xdr:rowOff>98516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1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89643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6811</xdr:rowOff>
    </xdr:from>
    <xdr:to>
      <xdr:col>72</xdr:col>
      <xdr:colOff>38100</xdr:colOff>
      <xdr:row>38</xdr:row>
      <xdr:rowOff>108411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99538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1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145549</xdr:rowOff>
    </xdr:from>
    <xdr:to>
      <xdr:col>67</xdr:col>
      <xdr:colOff>101600</xdr:colOff>
      <xdr:row>38</xdr:row>
      <xdr:rowOff>75699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66826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8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58424</xdr:rowOff>
    </xdr:from>
    <xdr:to>
      <xdr:col>85</xdr:col>
      <xdr:colOff>127000</xdr:colOff>
      <xdr:row>56</xdr:row>
      <xdr:rowOff>118476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59624"/>
          <a:ext cx="838200" cy="6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118476</xdr:rowOff>
    </xdr:from>
    <xdr:to>
      <xdr:col>81</xdr:col>
      <xdr:colOff>50800</xdr:colOff>
      <xdr:row>56</xdr:row>
      <xdr:rowOff>143874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19676"/>
          <a:ext cx="889000" cy="2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166581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143874</xdr:rowOff>
    </xdr:from>
    <xdr:to>
      <xdr:col>76</xdr:col>
      <xdr:colOff>114300</xdr:colOff>
      <xdr:row>57</xdr:row>
      <xdr:rowOff>1201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45074"/>
          <a:ext cx="889000" cy="2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144450</xdr:rowOff>
    </xdr:from>
    <xdr:to>
      <xdr:col>71</xdr:col>
      <xdr:colOff>177800</xdr:colOff>
      <xdr:row>57</xdr:row>
      <xdr:rowOff>1201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45650"/>
          <a:ext cx="889000" cy="2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37054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7624</xdr:rowOff>
    </xdr:from>
    <xdr:to>
      <xdr:col>85</xdr:col>
      <xdr:colOff>177800</xdr:colOff>
      <xdr:row>56</xdr:row>
      <xdr:rowOff>109224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30501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6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67676</xdr:rowOff>
    </xdr:from>
    <xdr:to>
      <xdr:col>81</xdr:col>
      <xdr:colOff>101600</xdr:colOff>
      <xdr:row>56</xdr:row>
      <xdr:rowOff>169276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6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14353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4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93074</xdr:rowOff>
    </xdr:from>
    <xdr:to>
      <xdr:col>76</xdr:col>
      <xdr:colOff>165100</xdr:colOff>
      <xdr:row>57</xdr:row>
      <xdr:rowOff>23224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9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39751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6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121851</xdr:rowOff>
    </xdr:from>
    <xdr:to>
      <xdr:col>72</xdr:col>
      <xdr:colOff>38100</xdr:colOff>
      <xdr:row>57</xdr:row>
      <xdr:rowOff>52001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43128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1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93650</xdr:rowOff>
    </xdr:from>
    <xdr:to>
      <xdr:col>67</xdr:col>
      <xdr:colOff>101600</xdr:colOff>
      <xdr:row>57</xdr:row>
      <xdr:rowOff>23800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40327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7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44207</xdr:rowOff>
    </xdr:from>
    <xdr:to>
      <xdr:col>85</xdr:col>
      <xdr:colOff>127000</xdr:colOff>
      <xdr:row>79</xdr:row>
      <xdr:rowOff>44442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8757"/>
          <a:ext cx="8382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42290</xdr:rowOff>
    </xdr:from>
    <xdr:to>
      <xdr:col>81</xdr:col>
      <xdr:colOff>50800</xdr:colOff>
      <xdr:row>79</xdr:row>
      <xdr:rowOff>44207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6840"/>
          <a:ext cx="8890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26632</xdr:rowOff>
    </xdr:from>
    <xdr:to>
      <xdr:col>76</xdr:col>
      <xdr:colOff>114300</xdr:colOff>
      <xdr:row>79</xdr:row>
      <xdr:rowOff>42290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71182"/>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12838</xdr:rowOff>
    </xdr:from>
    <xdr:to>
      <xdr:col>71</xdr:col>
      <xdr:colOff>177800</xdr:colOff>
      <xdr:row>79</xdr:row>
      <xdr:rowOff>26632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57388"/>
          <a:ext cx="889000" cy="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1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165092</xdr:rowOff>
    </xdr:from>
    <xdr:to>
      <xdr:col>85</xdr:col>
      <xdr:colOff>177800</xdr:colOff>
      <xdr:row>79</xdr:row>
      <xdr:rowOff>95242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98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164857</xdr:rowOff>
    </xdr:from>
    <xdr:to>
      <xdr:col>81</xdr:col>
      <xdr:colOff>101600</xdr:colOff>
      <xdr:row>79</xdr:row>
      <xdr:rowOff>95007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86134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30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162940</xdr:rowOff>
    </xdr:from>
    <xdr:to>
      <xdr:col>76</xdr:col>
      <xdr:colOff>165100</xdr:colOff>
      <xdr:row>79</xdr:row>
      <xdr:rowOff>93090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84217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2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147282</xdr:rowOff>
    </xdr:from>
    <xdr:to>
      <xdr:col>72</xdr:col>
      <xdr:colOff>38100</xdr:colOff>
      <xdr:row>79</xdr:row>
      <xdr:rowOff>77432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68559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1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133488</xdr:rowOff>
    </xdr:from>
    <xdr:to>
      <xdr:col>67</xdr:col>
      <xdr:colOff>101600</xdr:colOff>
      <xdr:row>79</xdr:row>
      <xdr:rowOff>63638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80165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12241</xdr:rowOff>
    </xdr:from>
    <xdr:to>
      <xdr:col>85</xdr:col>
      <xdr:colOff>127000</xdr:colOff>
      <xdr:row>97</xdr:row>
      <xdr:rowOff>15222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42891"/>
          <a:ext cx="8382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12241</xdr:rowOff>
    </xdr:from>
    <xdr:to>
      <xdr:col>81</xdr:col>
      <xdr:colOff>50800</xdr:colOff>
      <xdr:row>97</xdr:row>
      <xdr:rowOff>23434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42891"/>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23434</xdr:rowOff>
    </xdr:from>
    <xdr:to>
      <xdr:col>76</xdr:col>
      <xdr:colOff>114300</xdr:colOff>
      <xdr:row>97</xdr:row>
      <xdr:rowOff>28431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54084"/>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16297</xdr:rowOff>
    </xdr:from>
    <xdr:to>
      <xdr:col>71</xdr:col>
      <xdr:colOff>177800</xdr:colOff>
      <xdr:row>97</xdr:row>
      <xdr:rowOff>28431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46947"/>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135872</xdr:rowOff>
    </xdr:from>
    <xdr:to>
      <xdr:col>85</xdr:col>
      <xdr:colOff>177800</xdr:colOff>
      <xdr:row>97</xdr:row>
      <xdr:rowOff>66022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114299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132891</xdr:rowOff>
    </xdr:from>
    <xdr:to>
      <xdr:col>81</xdr:col>
      <xdr:colOff>101600</xdr:colOff>
      <xdr:row>97</xdr:row>
      <xdr:rowOff>63041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54168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144084</xdr:rowOff>
    </xdr:from>
    <xdr:to>
      <xdr:col>76</xdr:col>
      <xdr:colOff>165100</xdr:colOff>
      <xdr:row>97</xdr:row>
      <xdr:rowOff>74234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65361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149081</xdr:rowOff>
    </xdr:from>
    <xdr:to>
      <xdr:col>72</xdr:col>
      <xdr:colOff>38100</xdr:colOff>
      <xdr:row>97</xdr:row>
      <xdr:rowOff>79231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0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70358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136947</xdr:rowOff>
    </xdr:from>
    <xdr:to>
      <xdr:col>67</xdr:col>
      <xdr:colOff>101600</xdr:colOff>
      <xdr:row>97</xdr:row>
      <xdr:rowOff>67097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58224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8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教育費が住民一人当たり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92,777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円となっており、類似団体に比べ高くなっているのは、世界遺産登録推進経費及び文化財の公有化事業、保存修理事業費の増加、職員数の増による人件費が大きな要因となって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る。なお、世界遺産</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拡張</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登録</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費用は増額となるものの、公有化事業については、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となる予定である。</a:t>
          </a:r>
          <a:endPar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農林費について、住民一人当たり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43,629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円となり、前年度費</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42,423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）となっているのは、道の駅建設事業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が終了したこと</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が要因となっている。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土木費については、スマートインターチェンジ整備や周辺道路整備の事業費増により前年度比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19,433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92,854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それ以外の目的については、類似団体に比べ</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住民一人当たりの決算額は低い。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財政調整基金は、適切な財源の確保と歳出の精査により取り崩しを回避し、平成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年度から毎年度決算余剰金の積立により増加し、標準財政規模比は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44.91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実質収支額については、平成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年度は対前年度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適正範囲（</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％）で推移している。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実質単年度収支は、前年度から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○水道会計</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年度使用料の平均改定率</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9.18</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％引き上げを行い</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年度では</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9.34%</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まで上昇し</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年度は前年度と比較して</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…H23</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年度は東日本大震災の影響による</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3.57</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4.33</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○国民健康保険特別会計・・</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H24</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0.08%</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と赤字になり、翌年度からの繰上充用金で補てんしたが、</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H25</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年度に国保税の改定を行い、</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3.29</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はともに</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3.18</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3.65</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○簡易水道事業特別会計・・・</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年度使用料の平均改定率</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9.18</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％引き上げを行い</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年度では</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H30.3.31</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に法適用化に伴い打切決算となったため</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○町営駐車場特別会計・・・</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年度世界遺産登録により観光客が増加し、</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0.41</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％となったが、</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H24</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年度以降は観光客数の減少により</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減となった。</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度は世界遺産</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周年プレイベント等の影響により使用料が増加し</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0.23%</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年度では</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0.10</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％に減少した。</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○下水道事業特別会計・・・</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H20</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年度に使用料</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％アップを行っているが、一般会計からの繰入金で財政運営を行った。</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0.08</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1" lang="en-US"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○健康福祉交流館特別会計・・・</a:t>
          </a:r>
          <a:r>
            <a:rPr kumimoji="0"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世界遺産登録により入館者が増えたが、施設の老朽化燃料の高騰に年々経営の悪化が見られ、赤字補てん分として一般会計からの繰り入れを行っている状況であり、</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0"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0.07</a:t>
          </a:r>
          <a:r>
            <a:rPr kumimoji="0" lang="ja-JP" altLang="ja-JP" sz="10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○後期高齢者医療特別会計</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一般会計の繰り入れで財政運営を行っていることから</a:t>
          </a:r>
          <a:r>
            <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0.04%</a:t>
          </a:r>
          <a:r>
            <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の範囲内にとどまっている。</a:t>
          </a:r>
          <a:endPar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○その他会計（黒字）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農業集落排水事業特別会計・・・</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年度に使用料</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％アップを行っているが、下水道事業と同様に一般会計からの繰入金で財政運営を行っていること、また新たな拡張事業を行っておらず維持管理のみであったが、</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年度は機能強化対策事業を行い</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34029_&#24179;&#27849;&#30010;_2017(2&#22238;&#30446;)011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48.9</v>
          </cell>
          <cell r="CV51">
            <v>57</v>
          </cell>
        </row>
        <row r="53">
          <cell r="CN53">
            <v>49.6</v>
          </cell>
          <cell r="CV53">
            <v>50.9</v>
          </cell>
        </row>
        <row r="55">
          <cell r="AN55" t="str">
            <v>類似団体内平均値</v>
          </cell>
          <cell r="CN55">
            <v>0</v>
          </cell>
          <cell r="CV55">
            <v>0</v>
          </cell>
        </row>
        <row r="57">
          <cell r="CN57">
            <v>58.6</v>
          </cell>
          <cell r="CV57">
            <v>60.3</v>
          </cell>
        </row>
        <row r="72">
          <cell r="BP72" t="str">
            <v>H25</v>
          </cell>
          <cell r="BX72" t="str">
            <v>H26</v>
          </cell>
          <cell r="CF72" t="str">
            <v>H27</v>
          </cell>
          <cell r="CN72" t="str">
            <v>H28</v>
          </cell>
          <cell r="CV72" t="str">
            <v>H29</v>
          </cell>
        </row>
        <row r="73">
          <cell r="AN73" t="str">
            <v>当該団体値</v>
          </cell>
          <cell r="BP73">
            <v>62</v>
          </cell>
          <cell r="BX73">
            <v>46.7</v>
          </cell>
          <cell r="CF73">
            <v>39.9</v>
          </cell>
          <cell r="CN73">
            <v>48.9</v>
          </cell>
          <cell r="CV73">
            <v>57</v>
          </cell>
        </row>
        <row r="75">
          <cell r="BP75">
            <v>11.8</v>
          </cell>
          <cell r="BX75">
            <v>10.199999999999999</v>
          </cell>
          <cell r="CF75">
            <v>9</v>
          </cell>
          <cell r="CN75">
            <v>9.3000000000000007</v>
          </cell>
          <cell r="CV75">
            <v>9.1</v>
          </cell>
        </row>
        <row r="77">
          <cell r="AN77" t="str">
            <v>類似団体内平均値</v>
          </cell>
          <cell r="BP77">
            <v>20.5</v>
          </cell>
          <cell r="BX77">
            <v>17.899999999999999</v>
          </cell>
          <cell r="CF77">
            <v>0.8</v>
          </cell>
          <cell r="CN77">
            <v>0</v>
          </cell>
          <cell r="CV77">
            <v>0</v>
          </cell>
        </row>
        <row r="79">
          <cell r="BP79">
            <v>10.5</v>
          </cell>
          <cell r="BX79">
            <v>9.5</v>
          </cell>
          <cell r="CF79">
            <v>8.1</v>
          </cell>
          <cell r="CN79">
            <v>7.3</v>
          </cell>
          <cell r="CV79">
            <v>7.2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BD7" zoomScale="85" zoomScaleNormal="85" workbookViewId="0">
      <selection activeCell="W9" sqref="W9:AL11"/>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5"/>
      <c r="AO4" s="425"/>
      <c r="AP4" s="425"/>
      <c r="AQ4" s="425"/>
      <c r="AR4" s="425"/>
      <c r="AS4" s="425"/>
      <c r="AT4" s="425"/>
      <c r="AU4" s="425"/>
      <c r="AV4" s="425"/>
      <c r="AW4" s="425"/>
      <c r="AX4" s="595"/>
      <c r="AY4" s="399" t="s">
        <v>85</v>
      </c>
      <c r="AZ4" s="400"/>
      <c r="BA4" s="400"/>
      <c r="BB4" s="400"/>
      <c r="BC4" s="400"/>
      <c r="BD4" s="400"/>
      <c r="BE4" s="400"/>
      <c r="BF4" s="400"/>
      <c r="BG4" s="400"/>
      <c r="BH4" s="400"/>
      <c r="BI4" s="400"/>
      <c r="BJ4" s="400"/>
      <c r="BK4" s="400"/>
      <c r="BL4" s="400"/>
      <c r="BM4" s="401"/>
      <c r="BN4" s="402">
        <v>4851209</v>
      </c>
      <c r="BO4" s="403"/>
      <c r="BP4" s="403"/>
      <c r="BQ4" s="403"/>
      <c r="BR4" s="403"/>
      <c r="BS4" s="403"/>
      <c r="BT4" s="403"/>
      <c r="BU4" s="404"/>
      <c r="BV4" s="402">
        <v>5144771</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4.4000000000000004</v>
      </c>
      <c r="CU4" s="584"/>
      <c r="CV4" s="584"/>
      <c r="CW4" s="584"/>
      <c r="CX4" s="584"/>
      <c r="CY4" s="584"/>
      <c r="CZ4" s="584"/>
      <c r="DA4" s="585"/>
      <c r="DB4" s="583">
        <v>4.5999999999999996</v>
      </c>
      <c r="DC4" s="584"/>
      <c r="DD4" s="584"/>
      <c r="DE4" s="584"/>
      <c r="DF4" s="584"/>
      <c r="DG4" s="584"/>
      <c r="DH4" s="584"/>
      <c r="DI4" s="585"/>
      <c r="DJ4" s="165"/>
      <c r="DK4" s="165"/>
      <c r="DL4" s="165"/>
      <c r="DM4" s="165"/>
      <c r="DN4" s="165"/>
      <c r="DO4" s="165"/>
    </row>
    <row r="5" spans="1:119" ht="18.75" customHeight="1" x14ac:dyDescent="0.15">
      <c r="A5" s="166"/>
      <c r="B5" s="590"/>
      <c r="C5" s="426"/>
      <c r="D5" s="426"/>
      <c r="E5" s="591"/>
      <c r="F5" s="591"/>
      <c r="G5" s="591"/>
      <c r="H5" s="591"/>
      <c r="I5" s="591"/>
      <c r="J5" s="591"/>
      <c r="K5" s="591"/>
      <c r="L5" s="591"/>
      <c r="M5" s="591"/>
      <c r="N5" s="591"/>
      <c r="O5" s="591"/>
      <c r="P5" s="591"/>
      <c r="Q5" s="591"/>
      <c r="R5" s="424"/>
      <c r="S5" s="424"/>
      <c r="T5" s="424"/>
      <c r="U5" s="424"/>
      <c r="V5" s="594"/>
      <c r="W5" s="513"/>
      <c r="X5" s="425"/>
      <c r="Y5" s="425"/>
      <c r="Z5" s="425"/>
      <c r="AA5" s="425"/>
      <c r="AB5" s="426"/>
      <c r="AC5" s="424"/>
      <c r="AD5" s="425"/>
      <c r="AE5" s="425"/>
      <c r="AF5" s="425"/>
      <c r="AG5" s="425"/>
      <c r="AH5" s="425"/>
      <c r="AI5" s="425"/>
      <c r="AJ5" s="425"/>
      <c r="AK5" s="425"/>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4721294</v>
      </c>
      <c r="BO5" s="408"/>
      <c r="BP5" s="408"/>
      <c r="BQ5" s="408"/>
      <c r="BR5" s="408"/>
      <c r="BS5" s="408"/>
      <c r="BT5" s="408"/>
      <c r="BU5" s="409"/>
      <c r="BV5" s="407">
        <v>5006658</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89.9</v>
      </c>
      <c r="CU5" s="378"/>
      <c r="CV5" s="378"/>
      <c r="CW5" s="378"/>
      <c r="CX5" s="378"/>
      <c r="CY5" s="378"/>
      <c r="CZ5" s="378"/>
      <c r="DA5" s="379"/>
      <c r="DB5" s="377">
        <v>88.2</v>
      </c>
      <c r="DC5" s="378"/>
      <c r="DD5" s="378"/>
      <c r="DE5" s="378"/>
      <c r="DF5" s="378"/>
      <c r="DG5" s="378"/>
      <c r="DH5" s="378"/>
      <c r="DI5" s="379"/>
      <c r="DJ5" s="165"/>
      <c r="DK5" s="165"/>
      <c r="DL5" s="165"/>
      <c r="DM5" s="165"/>
      <c r="DN5" s="165"/>
      <c r="DO5" s="165"/>
    </row>
    <row r="6" spans="1:119" ht="18.75" customHeight="1" x14ac:dyDescent="0.15">
      <c r="A6" s="166"/>
      <c r="B6" s="560" t="s">
        <v>91</v>
      </c>
      <c r="C6" s="423"/>
      <c r="D6" s="423"/>
      <c r="E6" s="561"/>
      <c r="F6" s="561"/>
      <c r="G6" s="561"/>
      <c r="H6" s="561"/>
      <c r="I6" s="561"/>
      <c r="J6" s="561"/>
      <c r="K6" s="561"/>
      <c r="L6" s="561" t="s">
        <v>92</v>
      </c>
      <c r="M6" s="561"/>
      <c r="N6" s="561"/>
      <c r="O6" s="561"/>
      <c r="P6" s="561"/>
      <c r="Q6" s="561"/>
      <c r="R6" s="447"/>
      <c r="S6" s="447"/>
      <c r="T6" s="447"/>
      <c r="U6" s="447"/>
      <c r="V6" s="567"/>
      <c r="W6" s="498" t="s">
        <v>93</v>
      </c>
      <c r="X6" s="422"/>
      <c r="Y6" s="422"/>
      <c r="Z6" s="422"/>
      <c r="AA6" s="422"/>
      <c r="AB6" s="423"/>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129915</v>
      </c>
      <c r="BO6" s="408"/>
      <c r="BP6" s="408"/>
      <c r="BQ6" s="408"/>
      <c r="BR6" s="408"/>
      <c r="BS6" s="408"/>
      <c r="BT6" s="408"/>
      <c r="BU6" s="409"/>
      <c r="BV6" s="407">
        <v>138113</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94</v>
      </c>
      <c r="CU6" s="558"/>
      <c r="CV6" s="558"/>
      <c r="CW6" s="558"/>
      <c r="CX6" s="558"/>
      <c r="CY6" s="558"/>
      <c r="CZ6" s="558"/>
      <c r="DA6" s="559"/>
      <c r="DB6" s="557">
        <v>92.2</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2500</v>
      </c>
      <c r="BO7" s="408"/>
      <c r="BP7" s="408"/>
      <c r="BQ7" s="408"/>
      <c r="BR7" s="408"/>
      <c r="BS7" s="408"/>
      <c r="BT7" s="408"/>
      <c r="BU7" s="409"/>
      <c r="BV7" s="407">
        <v>5127</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2892293</v>
      </c>
      <c r="CU7" s="408"/>
      <c r="CV7" s="408"/>
      <c r="CW7" s="408"/>
      <c r="CX7" s="408"/>
      <c r="CY7" s="408"/>
      <c r="CZ7" s="408"/>
      <c r="DA7" s="409"/>
      <c r="DB7" s="407">
        <v>2920233</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127415</v>
      </c>
      <c r="BO8" s="408"/>
      <c r="BP8" s="408"/>
      <c r="BQ8" s="408"/>
      <c r="BR8" s="408"/>
      <c r="BS8" s="408"/>
      <c r="BT8" s="408"/>
      <c r="BU8" s="409"/>
      <c r="BV8" s="407">
        <v>132986</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0.31</v>
      </c>
      <c r="CU8" s="521"/>
      <c r="CV8" s="521"/>
      <c r="CW8" s="521"/>
      <c r="CX8" s="521"/>
      <c r="CY8" s="521"/>
      <c r="CZ8" s="521"/>
      <c r="DA8" s="522"/>
      <c r="DB8" s="520">
        <v>0.31</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7868</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103</v>
      </c>
      <c r="AV9" s="465"/>
      <c r="AW9" s="465"/>
      <c r="AX9" s="465"/>
      <c r="AY9" s="387" t="s">
        <v>110</v>
      </c>
      <c r="AZ9" s="388"/>
      <c r="BA9" s="388"/>
      <c r="BB9" s="388"/>
      <c r="BC9" s="388"/>
      <c r="BD9" s="388"/>
      <c r="BE9" s="388"/>
      <c r="BF9" s="388"/>
      <c r="BG9" s="388"/>
      <c r="BH9" s="388"/>
      <c r="BI9" s="388"/>
      <c r="BJ9" s="388"/>
      <c r="BK9" s="388"/>
      <c r="BL9" s="388"/>
      <c r="BM9" s="389"/>
      <c r="BN9" s="407">
        <v>-5571</v>
      </c>
      <c r="BO9" s="408"/>
      <c r="BP9" s="408"/>
      <c r="BQ9" s="408"/>
      <c r="BR9" s="408"/>
      <c r="BS9" s="408"/>
      <c r="BT9" s="408"/>
      <c r="BU9" s="409"/>
      <c r="BV9" s="407">
        <v>574</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14.4</v>
      </c>
      <c r="CU9" s="378"/>
      <c r="CV9" s="378"/>
      <c r="CW9" s="378"/>
      <c r="CX9" s="378"/>
      <c r="CY9" s="378"/>
      <c r="CZ9" s="378"/>
      <c r="DA9" s="379"/>
      <c r="DB9" s="377">
        <v>14.5</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112</v>
      </c>
      <c r="M10" s="381"/>
      <c r="N10" s="381"/>
      <c r="O10" s="381"/>
      <c r="P10" s="381"/>
      <c r="Q10" s="382"/>
      <c r="R10" s="383">
        <v>8345</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103</v>
      </c>
      <c r="AV10" s="465"/>
      <c r="AW10" s="465"/>
      <c r="AX10" s="465"/>
      <c r="AY10" s="387" t="s">
        <v>114</v>
      </c>
      <c r="AZ10" s="388"/>
      <c r="BA10" s="388"/>
      <c r="BB10" s="388"/>
      <c r="BC10" s="388"/>
      <c r="BD10" s="388"/>
      <c r="BE10" s="388"/>
      <c r="BF10" s="388"/>
      <c r="BG10" s="388"/>
      <c r="BH10" s="388"/>
      <c r="BI10" s="388"/>
      <c r="BJ10" s="388"/>
      <c r="BK10" s="388"/>
      <c r="BL10" s="388"/>
      <c r="BM10" s="389"/>
      <c r="BN10" s="407">
        <v>68275</v>
      </c>
      <c r="BO10" s="408"/>
      <c r="BP10" s="408"/>
      <c r="BQ10" s="408"/>
      <c r="BR10" s="408"/>
      <c r="BS10" s="408"/>
      <c r="BT10" s="408"/>
      <c r="BU10" s="409"/>
      <c r="BV10" s="407">
        <v>66220</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5" t="s">
        <v>116</v>
      </c>
      <c r="M11" s="456"/>
      <c r="N11" s="456"/>
      <c r="O11" s="456"/>
      <c r="P11" s="456"/>
      <c r="Q11" s="457"/>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103</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x14ac:dyDescent="0.15">
      <c r="A12" s="166"/>
      <c r="B12" s="523" t="s">
        <v>123</v>
      </c>
      <c r="C12" s="524"/>
      <c r="D12" s="524"/>
      <c r="E12" s="524"/>
      <c r="F12" s="524"/>
      <c r="G12" s="524"/>
      <c r="H12" s="524"/>
      <c r="I12" s="524"/>
      <c r="J12" s="524"/>
      <c r="K12" s="525"/>
      <c r="L12" s="532" t="s">
        <v>124</v>
      </c>
      <c r="M12" s="533"/>
      <c r="N12" s="533"/>
      <c r="O12" s="533"/>
      <c r="P12" s="533"/>
      <c r="Q12" s="534"/>
      <c r="R12" s="535">
        <v>7780</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103</v>
      </c>
      <c r="AV12" s="465"/>
      <c r="AW12" s="465"/>
      <c r="AX12" s="465"/>
      <c r="AY12" s="387" t="s">
        <v>128</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121</v>
      </c>
      <c r="CU12" s="521"/>
      <c r="CV12" s="521"/>
      <c r="CW12" s="521"/>
      <c r="CX12" s="521"/>
      <c r="CY12" s="521"/>
      <c r="CZ12" s="521"/>
      <c r="DA12" s="522"/>
      <c r="DB12" s="520" t="s">
        <v>121</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130</v>
      </c>
      <c r="N13" s="508"/>
      <c r="O13" s="508"/>
      <c r="P13" s="508"/>
      <c r="Q13" s="509"/>
      <c r="R13" s="510">
        <v>7740</v>
      </c>
      <c r="S13" s="511"/>
      <c r="T13" s="511"/>
      <c r="U13" s="511"/>
      <c r="V13" s="512"/>
      <c r="W13" s="498" t="s">
        <v>131</v>
      </c>
      <c r="X13" s="422"/>
      <c r="Y13" s="422"/>
      <c r="Z13" s="422"/>
      <c r="AA13" s="422"/>
      <c r="AB13" s="423"/>
      <c r="AC13" s="383">
        <v>584</v>
      </c>
      <c r="AD13" s="384"/>
      <c r="AE13" s="384"/>
      <c r="AF13" s="384"/>
      <c r="AG13" s="385"/>
      <c r="AH13" s="383">
        <v>651</v>
      </c>
      <c r="AI13" s="384"/>
      <c r="AJ13" s="384"/>
      <c r="AK13" s="384"/>
      <c r="AL13" s="386"/>
      <c r="AM13" s="476" t="s">
        <v>132</v>
      </c>
      <c r="AN13" s="381"/>
      <c r="AO13" s="381"/>
      <c r="AP13" s="381"/>
      <c r="AQ13" s="381"/>
      <c r="AR13" s="381"/>
      <c r="AS13" s="381"/>
      <c r="AT13" s="382"/>
      <c r="AU13" s="464" t="s">
        <v>133</v>
      </c>
      <c r="AV13" s="465"/>
      <c r="AW13" s="465"/>
      <c r="AX13" s="465"/>
      <c r="AY13" s="387" t="s">
        <v>134</v>
      </c>
      <c r="AZ13" s="388"/>
      <c r="BA13" s="388"/>
      <c r="BB13" s="388"/>
      <c r="BC13" s="388"/>
      <c r="BD13" s="388"/>
      <c r="BE13" s="388"/>
      <c r="BF13" s="388"/>
      <c r="BG13" s="388"/>
      <c r="BH13" s="388"/>
      <c r="BI13" s="388"/>
      <c r="BJ13" s="388"/>
      <c r="BK13" s="388"/>
      <c r="BL13" s="388"/>
      <c r="BM13" s="389"/>
      <c r="BN13" s="407">
        <v>62704</v>
      </c>
      <c r="BO13" s="408"/>
      <c r="BP13" s="408"/>
      <c r="BQ13" s="408"/>
      <c r="BR13" s="408"/>
      <c r="BS13" s="408"/>
      <c r="BT13" s="408"/>
      <c r="BU13" s="409"/>
      <c r="BV13" s="407">
        <v>66794</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9.1</v>
      </c>
      <c r="CU13" s="378"/>
      <c r="CV13" s="378"/>
      <c r="CW13" s="378"/>
      <c r="CX13" s="378"/>
      <c r="CY13" s="378"/>
      <c r="CZ13" s="378"/>
      <c r="DA13" s="379"/>
      <c r="DB13" s="377">
        <v>9.3000000000000007</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136</v>
      </c>
      <c r="M14" s="541"/>
      <c r="N14" s="541"/>
      <c r="O14" s="541"/>
      <c r="P14" s="541"/>
      <c r="Q14" s="542"/>
      <c r="R14" s="510">
        <v>7886</v>
      </c>
      <c r="S14" s="511"/>
      <c r="T14" s="511"/>
      <c r="U14" s="511"/>
      <c r="V14" s="512"/>
      <c r="W14" s="513"/>
      <c r="X14" s="425"/>
      <c r="Y14" s="425"/>
      <c r="Z14" s="425"/>
      <c r="AA14" s="425"/>
      <c r="AB14" s="426"/>
      <c r="AC14" s="503">
        <v>14.4</v>
      </c>
      <c r="AD14" s="504"/>
      <c r="AE14" s="504"/>
      <c r="AF14" s="504"/>
      <c r="AG14" s="505"/>
      <c r="AH14" s="503">
        <v>15.6</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v>57</v>
      </c>
      <c r="CU14" s="515"/>
      <c r="CV14" s="515"/>
      <c r="CW14" s="515"/>
      <c r="CX14" s="515"/>
      <c r="CY14" s="515"/>
      <c r="CZ14" s="515"/>
      <c r="DA14" s="516"/>
      <c r="DB14" s="514">
        <v>48.9</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130</v>
      </c>
      <c r="N15" s="508"/>
      <c r="O15" s="508"/>
      <c r="P15" s="508"/>
      <c r="Q15" s="509"/>
      <c r="R15" s="510">
        <v>7851</v>
      </c>
      <c r="S15" s="511"/>
      <c r="T15" s="511"/>
      <c r="U15" s="511"/>
      <c r="V15" s="512"/>
      <c r="W15" s="498" t="s">
        <v>138</v>
      </c>
      <c r="X15" s="422"/>
      <c r="Y15" s="422"/>
      <c r="Z15" s="422"/>
      <c r="AA15" s="422"/>
      <c r="AB15" s="423"/>
      <c r="AC15" s="383">
        <v>1172</v>
      </c>
      <c r="AD15" s="384"/>
      <c r="AE15" s="384"/>
      <c r="AF15" s="384"/>
      <c r="AG15" s="385"/>
      <c r="AH15" s="383">
        <v>1186</v>
      </c>
      <c r="AI15" s="384"/>
      <c r="AJ15" s="384"/>
      <c r="AK15" s="384"/>
      <c r="AL15" s="386"/>
      <c r="AM15" s="476"/>
      <c r="AN15" s="381"/>
      <c r="AO15" s="381"/>
      <c r="AP15" s="381"/>
      <c r="AQ15" s="381"/>
      <c r="AR15" s="381"/>
      <c r="AS15" s="381"/>
      <c r="AT15" s="382"/>
      <c r="AU15" s="464"/>
      <c r="AV15" s="465"/>
      <c r="AW15" s="465"/>
      <c r="AX15" s="465"/>
      <c r="AY15" s="399" t="s">
        <v>139</v>
      </c>
      <c r="AZ15" s="400"/>
      <c r="BA15" s="400"/>
      <c r="BB15" s="400"/>
      <c r="BC15" s="400"/>
      <c r="BD15" s="400"/>
      <c r="BE15" s="400"/>
      <c r="BF15" s="400"/>
      <c r="BG15" s="400"/>
      <c r="BH15" s="400"/>
      <c r="BI15" s="400"/>
      <c r="BJ15" s="400"/>
      <c r="BK15" s="400"/>
      <c r="BL15" s="400"/>
      <c r="BM15" s="401"/>
      <c r="BN15" s="402">
        <v>808756</v>
      </c>
      <c r="BO15" s="403"/>
      <c r="BP15" s="403"/>
      <c r="BQ15" s="403"/>
      <c r="BR15" s="403"/>
      <c r="BS15" s="403"/>
      <c r="BT15" s="403"/>
      <c r="BU15" s="404"/>
      <c r="BV15" s="402">
        <v>813263</v>
      </c>
      <c r="BW15" s="403"/>
      <c r="BX15" s="403"/>
      <c r="BY15" s="403"/>
      <c r="BZ15" s="403"/>
      <c r="CA15" s="403"/>
      <c r="CB15" s="403"/>
      <c r="CC15" s="404"/>
      <c r="CD15" s="517" t="s">
        <v>140</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141</v>
      </c>
      <c r="M16" s="501"/>
      <c r="N16" s="501"/>
      <c r="O16" s="501"/>
      <c r="P16" s="501"/>
      <c r="Q16" s="502"/>
      <c r="R16" s="495" t="s">
        <v>142</v>
      </c>
      <c r="S16" s="496"/>
      <c r="T16" s="496"/>
      <c r="U16" s="496"/>
      <c r="V16" s="497"/>
      <c r="W16" s="513"/>
      <c r="X16" s="425"/>
      <c r="Y16" s="425"/>
      <c r="Z16" s="425"/>
      <c r="AA16" s="425"/>
      <c r="AB16" s="426"/>
      <c r="AC16" s="503">
        <v>28.8</v>
      </c>
      <c r="AD16" s="504"/>
      <c r="AE16" s="504"/>
      <c r="AF16" s="504"/>
      <c r="AG16" s="505"/>
      <c r="AH16" s="503">
        <v>28.5</v>
      </c>
      <c r="AI16" s="504"/>
      <c r="AJ16" s="504"/>
      <c r="AK16" s="504"/>
      <c r="AL16" s="506"/>
      <c r="AM16" s="476"/>
      <c r="AN16" s="381"/>
      <c r="AO16" s="381"/>
      <c r="AP16" s="381"/>
      <c r="AQ16" s="381"/>
      <c r="AR16" s="381"/>
      <c r="AS16" s="381"/>
      <c r="AT16" s="382"/>
      <c r="AU16" s="464"/>
      <c r="AV16" s="465"/>
      <c r="AW16" s="465"/>
      <c r="AX16" s="465"/>
      <c r="AY16" s="387" t="s">
        <v>143</v>
      </c>
      <c r="AZ16" s="388"/>
      <c r="BA16" s="388"/>
      <c r="BB16" s="388"/>
      <c r="BC16" s="388"/>
      <c r="BD16" s="388"/>
      <c r="BE16" s="388"/>
      <c r="BF16" s="388"/>
      <c r="BG16" s="388"/>
      <c r="BH16" s="388"/>
      <c r="BI16" s="388"/>
      <c r="BJ16" s="388"/>
      <c r="BK16" s="388"/>
      <c r="BL16" s="388"/>
      <c r="BM16" s="389"/>
      <c r="BN16" s="407">
        <v>2557156</v>
      </c>
      <c r="BO16" s="408"/>
      <c r="BP16" s="408"/>
      <c r="BQ16" s="408"/>
      <c r="BR16" s="408"/>
      <c r="BS16" s="408"/>
      <c r="BT16" s="408"/>
      <c r="BU16" s="409"/>
      <c r="BV16" s="407">
        <v>2587265</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144</v>
      </c>
      <c r="N17" s="493"/>
      <c r="O17" s="493"/>
      <c r="P17" s="493"/>
      <c r="Q17" s="494"/>
      <c r="R17" s="495" t="s">
        <v>145</v>
      </c>
      <c r="S17" s="496"/>
      <c r="T17" s="496"/>
      <c r="U17" s="496"/>
      <c r="V17" s="497"/>
      <c r="W17" s="498" t="s">
        <v>146</v>
      </c>
      <c r="X17" s="422"/>
      <c r="Y17" s="422"/>
      <c r="Z17" s="422"/>
      <c r="AA17" s="422"/>
      <c r="AB17" s="423"/>
      <c r="AC17" s="383">
        <v>2313</v>
      </c>
      <c r="AD17" s="384"/>
      <c r="AE17" s="384"/>
      <c r="AF17" s="384"/>
      <c r="AG17" s="385"/>
      <c r="AH17" s="383">
        <v>2325</v>
      </c>
      <c r="AI17" s="384"/>
      <c r="AJ17" s="384"/>
      <c r="AK17" s="384"/>
      <c r="AL17" s="386"/>
      <c r="AM17" s="476"/>
      <c r="AN17" s="381"/>
      <c r="AO17" s="381"/>
      <c r="AP17" s="381"/>
      <c r="AQ17" s="381"/>
      <c r="AR17" s="381"/>
      <c r="AS17" s="381"/>
      <c r="AT17" s="382"/>
      <c r="AU17" s="464"/>
      <c r="AV17" s="465"/>
      <c r="AW17" s="465"/>
      <c r="AX17" s="465"/>
      <c r="AY17" s="387" t="s">
        <v>147</v>
      </c>
      <c r="AZ17" s="388"/>
      <c r="BA17" s="388"/>
      <c r="BB17" s="388"/>
      <c r="BC17" s="388"/>
      <c r="BD17" s="388"/>
      <c r="BE17" s="388"/>
      <c r="BF17" s="388"/>
      <c r="BG17" s="388"/>
      <c r="BH17" s="388"/>
      <c r="BI17" s="388"/>
      <c r="BJ17" s="388"/>
      <c r="BK17" s="388"/>
      <c r="BL17" s="388"/>
      <c r="BM17" s="389"/>
      <c r="BN17" s="407">
        <v>1017825</v>
      </c>
      <c r="BO17" s="408"/>
      <c r="BP17" s="408"/>
      <c r="BQ17" s="408"/>
      <c r="BR17" s="408"/>
      <c r="BS17" s="408"/>
      <c r="BT17" s="408"/>
      <c r="BU17" s="409"/>
      <c r="BV17" s="407">
        <v>1019863</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148</v>
      </c>
      <c r="C18" s="470"/>
      <c r="D18" s="470"/>
      <c r="E18" s="471"/>
      <c r="F18" s="471"/>
      <c r="G18" s="471"/>
      <c r="H18" s="471"/>
      <c r="I18" s="471"/>
      <c r="J18" s="471"/>
      <c r="K18" s="471"/>
      <c r="L18" s="472">
        <v>63.39</v>
      </c>
      <c r="M18" s="472"/>
      <c r="N18" s="472"/>
      <c r="O18" s="472"/>
      <c r="P18" s="472"/>
      <c r="Q18" s="472"/>
      <c r="R18" s="473"/>
      <c r="S18" s="473"/>
      <c r="T18" s="473"/>
      <c r="U18" s="473"/>
      <c r="V18" s="474"/>
      <c r="W18" s="488"/>
      <c r="X18" s="489"/>
      <c r="Y18" s="489"/>
      <c r="Z18" s="489"/>
      <c r="AA18" s="489"/>
      <c r="AB18" s="499"/>
      <c r="AC18" s="371">
        <v>56.8</v>
      </c>
      <c r="AD18" s="372"/>
      <c r="AE18" s="372"/>
      <c r="AF18" s="372"/>
      <c r="AG18" s="475"/>
      <c r="AH18" s="371">
        <v>55.9</v>
      </c>
      <c r="AI18" s="372"/>
      <c r="AJ18" s="372"/>
      <c r="AK18" s="372"/>
      <c r="AL18" s="373"/>
      <c r="AM18" s="476"/>
      <c r="AN18" s="381"/>
      <c r="AO18" s="381"/>
      <c r="AP18" s="381"/>
      <c r="AQ18" s="381"/>
      <c r="AR18" s="381"/>
      <c r="AS18" s="381"/>
      <c r="AT18" s="382"/>
      <c r="AU18" s="464"/>
      <c r="AV18" s="465"/>
      <c r="AW18" s="465"/>
      <c r="AX18" s="465"/>
      <c r="AY18" s="387" t="s">
        <v>149</v>
      </c>
      <c r="AZ18" s="388"/>
      <c r="BA18" s="388"/>
      <c r="BB18" s="388"/>
      <c r="BC18" s="388"/>
      <c r="BD18" s="388"/>
      <c r="BE18" s="388"/>
      <c r="BF18" s="388"/>
      <c r="BG18" s="388"/>
      <c r="BH18" s="388"/>
      <c r="BI18" s="388"/>
      <c r="BJ18" s="388"/>
      <c r="BK18" s="388"/>
      <c r="BL18" s="388"/>
      <c r="BM18" s="389"/>
      <c r="BN18" s="407">
        <v>2654943</v>
      </c>
      <c r="BO18" s="408"/>
      <c r="BP18" s="408"/>
      <c r="BQ18" s="408"/>
      <c r="BR18" s="408"/>
      <c r="BS18" s="408"/>
      <c r="BT18" s="408"/>
      <c r="BU18" s="409"/>
      <c r="BV18" s="407">
        <v>2609310</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150</v>
      </c>
      <c r="C19" s="470"/>
      <c r="D19" s="470"/>
      <c r="E19" s="471"/>
      <c r="F19" s="471"/>
      <c r="G19" s="471"/>
      <c r="H19" s="471"/>
      <c r="I19" s="471"/>
      <c r="J19" s="471"/>
      <c r="K19" s="471"/>
      <c r="L19" s="477">
        <v>124</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151</v>
      </c>
      <c r="AZ19" s="388"/>
      <c r="BA19" s="388"/>
      <c r="BB19" s="388"/>
      <c r="BC19" s="388"/>
      <c r="BD19" s="388"/>
      <c r="BE19" s="388"/>
      <c r="BF19" s="388"/>
      <c r="BG19" s="388"/>
      <c r="BH19" s="388"/>
      <c r="BI19" s="388"/>
      <c r="BJ19" s="388"/>
      <c r="BK19" s="388"/>
      <c r="BL19" s="388"/>
      <c r="BM19" s="389"/>
      <c r="BN19" s="407">
        <v>3329208</v>
      </c>
      <c r="BO19" s="408"/>
      <c r="BP19" s="408"/>
      <c r="BQ19" s="408"/>
      <c r="BR19" s="408"/>
      <c r="BS19" s="408"/>
      <c r="BT19" s="408"/>
      <c r="BU19" s="409"/>
      <c r="BV19" s="407">
        <v>3417793</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152</v>
      </c>
      <c r="C20" s="470"/>
      <c r="D20" s="470"/>
      <c r="E20" s="471"/>
      <c r="F20" s="471"/>
      <c r="G20" s="471"/>
      <c r="H20" s="471"/>
      <c r="I20" s="471"/>
      <c r="J20" s="471"/>
      <c r="K20" s="471"/>
      <c r="L20" s="477">
        <v>2478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6"/>
      <c r="AO20" s="456"/>
      <c r="AP20" s="456"/>
      <c r="AQ20" s="456"/>
      <c r="AR20" s="456"/>
      <c r="AS20" s="456"/>
      <c r="AT20" s="457"/>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8" t="s">
        <v>154</v>
      </c>
      <c r="C22" s="439"/>
      <c r="D22" s="440"/>
      <c r="E22" s="447" t="s">
        <v>1</v>
      </c>
      <c r="F22" s="422"/>
      <c r="G22" s="422"/>
      <c r="H22" s="422"/>
      <c r="I22" s="422"/>
      <c r="J22" s="422"/>
      <c r="K22" s="423"/>
      <c r="L22" s="447" t="s">
        <v>155</v>
      </c>
      <c r="M22" s="422"/>
      <c r="N22" s="422"/>
      <c r="O22" s="422"/>
      <c r="P22" s="423"/>
      <c r="Q22" s="432" t="s">
        <v>156</v>
      </c>
      <c r="R22" s="433"/>
      <c r="S22" s="433"/>
      <c r="T22" s="433"/>
      <c r="U22" s="433"/>
      <c r="V22" s="448"/>
      <c r="W22" s="450" t="s">
        <v>157</v>
      </c>
      <c r="X22" s="439"/>
      <c r="Y22" s="440"/>
      <c r="Z22" s="447" t="s">
        <v>1</v>
      </c>
      <c r="AA22" s="422"/>
      <c r="AB22" s="422"/>
      <c r="AC22" s="422"/>
      <c r="AD22" s="422"/>
      <c r="AE22" s="422"/>
      <c r="AF22" s="422"/>
      <c r="AG22" s="423"/>
      <c r="AH22" s="421" t="s">
        <v>158</v>
      </c>
      <c r="AI22" s="422"/>
      <c r="AJ22" s="422"/>
      <c r="AK22" s="422"/>
      <c r="AL22" s="423"/>
      <c r="AM22" s="421" t="s">
        <v>159</v>
      </c>
      <c r="AN22" s="427"/>
      <c r="AO22" s="427"/>
      <c r="AP22" s="427"/>
      <c r="AQ22" s="427"/>
      <c r="AR22" s="428"/>
      <c r="AS22" s="432" t="s">
        <v>156</v>
      </c>
      <c r="AT22" s="433"/>
      <c r="AU22" s="433"/>
      <c r="AV22" s="433"/>
      <c r="AW22" s="433"/>
      <c r="AX22" s="434"/>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41"/>
      <c r="C23" s="442"/>
      <c r="D23" s="443"/>
      <c r="E23" s="424"/>
      <c r="F23" s="425"/>
      <c r="G23" s="425"/>
      <c r="H23" s="425"/>
      <c r="I23" s="425"/>
      <c r="J23" s="425"/>
      <c r="K23" s="426"/>
      <c r="L23" s="424"/>
      <c r="M23" s="425"/>
      <c r="N23" s="425"/>
      <c r="O23" s="425"/>
      <c r="P23" s="426"/>
      <c r="Q23" s="435"/>
      <c r="R23" s="436"/>
      <c r="S23" s="436"/>
      <c r="T23" s="436"/>
      <c r="U23" s="436"/>
      <c r="V23" s="449"/>
      <c r="W23" s="451"/>
      <c r="X23" s="442"/>
      <c r="Y23" s="443"/>
      <c r="Z23" s="424"/>
      <c r="AA23" s="425"/>
      <c r="AB23" s="425"/>
      <c r="AC23" s="425"/>
      <c r="AD23" s="425"/>
      <c r="AE23" s="425"/>
      <c r="AF23" s="425"/>
      <c r="AG23" s="426"/>
      <c r="AH23" s="424"/>
      <c r="AI23" s="425"/>
      <c r="AJ23" s="425"/>
      <c r="AK23" s="425"/>
      <c r="AL23" s="426"/>
      <c r="AM23" s="429"/>
      <c r="AN23" s="430"/>
      <c r="AO23" s="430"/>
      <c r="AP23" s="430"/>
      <c r="AQ23" s="430"/>
      <c r="AR23" s="431"/>
      <c r="AS23" s="435"/>
      <c r="AT23" s="436"/>
      <c r="AU23" s="436"/>
      <c r="AV23" s="436"/>
      <c r="AW23" s="436"/>
      <c r="AX23" s="437"/>
      <c r="AY23" s="399" t="s">
        <v>160</v>
      </c>
      <c r="AZ23" s="400"/>
      <c r="BA23" s="400"/>
      <c r="BB23" s="400"/>
      <c r="BC23" s="400"/>
      <c r="BD23" s="400"/>
      <c r="BE23" s="400"/>
      <c r="BF23" s="400"/>
      <c r="BG23" s="400"/>
      <c r="BH23" s="400"/>
      <c r="BI23" s="400"/>
      <c r="BJ23" s="400"/>
      <c r="BK23" s="400"/>
      <c r="BL23" s="400"/>
      <c r="BM23" s="401"/>
      <c r="BN23" s="407">
        <v>4603555</v>
      </c>
      <c r="BO23" s="408"/>
      <c r="BP23" s="408"/>
      <c r="BQ23" s="408"/>
      <c r="BR23" s="408"/>
      <c r="BS23" s="408"/>
      <c r="BT23" s="408"/>
      <c r="BU23" s="409"/>
      <c r="BV23" s="407">
        <v>4681170</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41"/>
      <c r="C24" s="442"/>
      <c r="D24" s="443"/>
      <c r="E24" s="380" t="s">
        <v>161</v>
      </c>
      <c r="F24" s="381"/>
      <c r="G24" s="381"/>
      <c r="H24" s="381"/>
      <c r="I24" s="381"/>
      <c r="J24" s="381"/>
      <c r="K24" s="382"/>
      <c r="L24" s="383">
        <v>1</v>
      </c>
      <c r="M24" s="384"/>
      <c r="N24" s="384"/>
      <c r="O24" s="384"/>
      <c r="P24" s="385"/>
      <c r="Q24" s="383">
        <v>6498</v>
      </c>
      <c r="R24" s="384"/>
      <c r="S24" s="384"/>
      <c r="T24" s="384"/>
      <c r="U24" s="384"/>
      <c r="V24" s="385"/>
      <c r="W24" s="451"/>
      <c r="X24" s="442"/>
      <c r="Y24" s="443"/>
      <c r="Z24" s="380" t="s">
        <v>162</v>
      </c>
      <c r="AA24" s="381"/>
      <c r="AB24" s="381"/>
      <c r="AC24" s="381"/>
      <c r="AD24" s="381"/>
      <c r="AE24" s="381"/>
      <c r="AF24" s="381"/>
      <c r="AG24" s="382"/>
      <c r="AH24" s="383">
        <v>97</v>
      </c>
      <c r="AI24" s="384"/>
      <c r="AJ24" s="384"/>
      <c r="AK24" s="384"/>
      <c r="AL24" s="385"/>
      <c r="AM24" s="383">
        <v>310497</v>
      </c>
      <c r="AN24" s="384"/>
      <c r="AO24" s="384"/>
      <c r="AP24" s="384"/>
      <c r="AQ24" s="384"/>
      <c r="AR24" s="385"/>
      <c r="AS24" s="383">
        <v>3201</v>
      </c>
      <c r="AT24" s="384"/>
      <c r="AU24" s="384"/>
      <c r="AV24" s="384"/>
      <c r="AW24" s="384"/>
      <c r="AX24" s="386"/>
      <c r="AY24" s="374" t="s">
        <v>163</v>
      </c>
      <c r="AZ24" s="375"/>
      <c r="BA24" s="375"/>
      <c r="BB24" s="375"/>
      <c r="BC24" s="375"/>
      <c r="BD24" s="375"/>
      <c r="BE24" s="375"/>
      <c r="BF24" s="375"/>
      <c r="BG24" s="375"/>
      <c r="BH24" s="375"/>
      <c r="BI24" s="375"/>
      <c r="BJ24" s="375"/>
      <c r="BK24" s="375"/>
      <c r="BL24" s="375"/>
      <c r="BM24" s="376"/>
      <c r="BN24" s="407">
        <v>4463861</v>
      </c>
      <c r="BO24" s="408"/>
      <c r="BP24" s="408"/>
      <c r="BQ24" s="408"/>
      <c r="BR24" s="408"/>
      <c r="BS24" s="408"/>
      <c r="BT24" s="408"/>
      <c r="BU24" s="409"/>
      <c r="BV24" s="407">
        <v>4563675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41"/>
      <c r="C25" s="442"/>
      <c r="D25" s="443"/>
      <c r="E25" s="380" t="s">
        <v>164</v>
      </c>
      <c r="F25" s="381"/>
      <c r="G25" s="381"/>
      <c r="H25" s="381"/>
      <c r="I25" s="381"/>
      <c r="J25" s="381"/>
      <c r="K25" s="382"/>
      <c r="L25" s="383">
        <v>1</v>
      </c>
      <c r="M25" s="384"/>
      <c r="N25" s="384"/>
      <c r="O25" s="384"/>
      <c r="P25" s="385"/>
      <c r="Q25" s="383">
        <v>5329</v>
      </c>
      <c r="R25" s="384"/>
      <c r="S25" s="384"/>
      <c r="T25" s="384"/>
      <c r="U25" s="384"/>
      <c r="V25" s="385"/>
      <c r="W25" s="451"/>
      <c r="X25" s="442"/>
      <c r="Y25" s="443"/>
      <c r="Z25" s="380" t="s">
        <v>165</v>
      </c>
      <c r="AA25" s="381"/>
      <c r="AB25" s="381"/>
      <c r="AC25" s="381"/>
      <c r="AD25" s="381"/>
      <c r="AE25" s="381"/>
      <c r="AF25" s="381"/>
      <c r="AG25" s="382"/>
      <c r="AH25" s="383" t="s">
        <v>122</v>
      </c>
      <c r="AI25" s="384"/>
      <c r="AJ25" s="384"/>
      <c r="AK25" s="384"/>
      <c r="AL25" s="385"/>
      <c r="AM25" s="383" t="s">
        <v>121</v>
      </c>
      <c r="AN25" s="384"/>
      <c r="AO25" s="384"/>
      <c r="AP25" s="384"/>
      <c r="AQ25" s="384"/>
      <c r="AR25" s="385"/>
      <c r="AS25" s="383" t="s">
        <v>122</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5443</v>
      </c>
      <c r="BO25" s="403"/>
      <c r="BP25" s="403"/>
      <c r="BQ25" s="403"/>
      <c r="BR25" s="403"/>
      <c r="BS25" s="403"/>
      <c r="BT25" s="403"/>
      <c r="BU25" s="404"/>
      <c r="BV25" s="402">
        <v>6310</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41"/>
      <c r="C26" s="442"/>
      <c r="D26" s="443"/>
      <c r="E26" s="380" t="s">
        <v>167</v>
      </c>
      <c r="F26" s="381"/>
      <c r="G26" s="381"/>
      <c r="H26" s="381"/>
      <c r="I26" s="381"/>
      <c r="J26" s="381"/>
      <c r="K26" s="382"/>
      <c r="L26" s="383">
        <v>1</v>
      </c>
      <c r="M26" s="384"/>
      <c r="N26" s="384"/>
      <c r="O26" s="384"/>
      <c r="P26" s="385"/>
      <c r="Q26" s="383">
        <v>5149</v>
      </c>
      <c r="R26" s="384"/>
      <c r="S26" s="384"/>
      <c r="T26" s="384"/>
      <c r="U26" s="384"/>
      <c r="V26" s="385"/>
      <c r="W26" s="451"/>
      <c r="X26" s="442"/>
      <c r="Y26" s="443"/>
      <c r="Z26" s="380" t="s">
        <v>168</v>
      </c>
      <c r="AA26" s="419"/>
      <c r="AB26" s="419"/>
      <c r="AC26" s="419"/>
      <c r="AD26" s="419"/>
      <c r="AE26" s="419"/>
      <c r="AF26" s="419"/>
      <c r="AG26" s="420"/>
      <c r="AH26" s="383">
        <v>7</v>
      </c>
      <c r="AI26" s="384"/>
      <c r="AJ26" s="384"/>
      <c r="AK26" s="384"/>
      <c r="AL26" s="385"/>
      <c r="AM26" s="383">
        <v>24283</v>
      </c>
      <c r="AN26" s="384"/>
      <c r="AO26" s="384"/>
      <c r="AP26" s="384"/>
      <c r="AQ26" s="384"/>
      <c r="AR26" s="385"/>
      <c r="AS26" s="383">
        <v>3469</v>
      </c>
      <c r="AT26" s="384"/>
      <c r="AU26" s="384"/>
      <c r="AV26" s="384"/>
      <c r="AW26" s="384"/>
      <c r="AX26" s="386"/>
      <c r="AY26" s="416" t="s">
        <v>169</v>
      </c>
      <c r="AZ26" s="417"/>
      <c r="BA26" s="417"/>
      <c r="BB26" s="417"/>
      <c r="BC26" s="417"/>
      <c r="BD26" s="417"/>
      <c r="BE26" s="417"/>
      <c r="BF26" s="417"/>
      <c r="BG26" s="417"/>
      <c r="BH26" s="417"/>
      <c r="BI26" s="417"/>
      <c r="BJ26" s="417"/>
      <c r="BK26" s="417"/>
      <c r="BL26" s="417"/>
      <c r="BM26" s="418"/>
      <c r="BN26" s="407" t="s">
        <v>121</v>
      </c>
      <c r="BO26" s="408"/>
      <c r="BP26" s="408"/>
      <c r="BQ26" s="408"/>
      <c r="BR26" s="408"/>
      <c r="BS26" s="408"/>
      <c r="BT26" s="408"/>
      <c r="BU26" s="409"/>
      <c r="BV26" s="407" t="s">
        <v>121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41"/>
      <c r="C27" s="442"/>
      <c r="D27" s="443"/>
      <c r="E27" s="380" t="s">
        <v>170</v>
      </c>
      <c r="F27" s="381"/>
      <c r="G27" s="381"/>
      <c r="H27" s="381"/>
      <c r="I27" s="381"/>
      <c r="J27" s="381"/>
      <c r="K27" s="382"/>
      <c r="L27" s="383">
        <v>1</v>
      </c>
      <c r="M27" s="384"/>
      <c r="N27" s="384"/>
      <c r="O27" s="384"/>
      <c r="P27" s="385"/>
      <c r="Q27" s="383">
        <v>2710</v>
      </c>
      <c r="R27" s="384"/>
      <c r="S27" s="384"/>
      <c r="T27" s="384"/>
      <c r="U27" s="384"/>
      <c r="V27" s="385"/>
      <c r="W27" s="451"/>
      <c r="X27" s="442"/>
      <c r="Y27" s="443"/>
      <c r="Z27" s="380" t="s">
        <v>171</v>
      </c>
      <c r="AA27" s="381"/>
      <c r="AB27" s="381"/>
      <c r="AC27" s="381"/>
      <c r="AD27" s="381"/>
      <c r="AE27" s="381"/>
      <c r="AF27" s="381"/>
      <c r="AG27" s="382"/>
      <c r="AH27" s="383">
        <v>4</v>
      </c>
      <c r="AI27" s="384"/>
      <c r="AJ27" s="384"/>
      <c r="AK27" s="384"/>
      <c r="AL27" s="385"/>
      <c r="AM27" s="383">
        <v>10418</v>
      </c>
      <c r="AN27" s="384"/>
      <c r="AO27" s="384"/>
      <c r="AP27" s="384"/>
      <c r="AQ27" s="384"/>
      <c r="AR27" s="385"/>
      <c r="AS27" s="383">
        <v>2605</v>
      </c>
      <c r="AT27" s="384"/>
      <c r="AU27" s="384"/>
      <c r="AV27" s="384"/>
      <c r="AW27" s="384"/>
      <c r="AX27" s="386"/>
      <c r="AY27" s="413" t="s">
        <v>172</v>
      </c>
      <c r="AZ27" s="414"/>
      <c r="BA27" s="414"/>
      <c r="BB27" s="414"/>
      <c r="BC27" s="414"/>
      <c r="BD27" s="414"/>
      <c r="BE27" s="414"/>
      <c r="BF27" s="414"/>
      <c r="BG27" s="414"/>
      <c r="BH27" s="414"/>
      <c r="BI27" s="414"/>
      <c r="BJ27" s="414"/>
      <c r="BK27" s="414"/>
      <c r="BL27" s="414"/>
      <c r="BM27" s="415"/>
      <c r="BN27" s="410">
        <v>101936</v>
      </c>
      <c r="BO27" s="411"/>
      <c r="BP27" s="411"/>
      <c r="BQ27" s="411"/>
      <c r="BR27" s="411"/>
      <c r="BS27" s="411"/>
      <c r="BT27" s="411"/>
      <c r="BU27" s="412"/>
      <c r="BV27" s="410">
        <v>101852</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41"/>
      <c r="C28" s="442"/>
      <c r="D28" s="443"/>
      <c r="E28" s="380" t="s">
        <v>173</v>
      </c>
      <c r="F28" s="381"/>
      <c r="G28" s="381"/>
      <c r="H28" s="381"/>
      <c r="I28" s="381"/>
      <c r="J28" s="381"/>
      <c r="K28" s="382"/>
      <c r="L28" s="383">
        <v>1</v>
      </c>
      <c r="M28" s="384"/>
      <c r="N28" s="384"/>
      <c r="O28" s="384"/>
      <c r="P28" s="385"/>
      <c r="Q28" s="383">
        <v>2180</v>
      </c>
      <c r="R28" s="384"/>
      <c r="S28" s="384"/>
      <c r="T28" s="384"/>
      <c r="U28" s="384"/>
      <c r="V28" s="385"/>
      <c r="W28" s="451"/>
      <c r="X28" s="442"/>
      <c r="Y28" s="443"/>
      <c r="Z28" s="380" t="s">
        <v>174</v>
      </c>
      <c r="AA28" s="381"/>
      <c r="AB28" s="381"/>
      <c r="AC28" s="381"/>
      <c r="AD28" s="381"/>
      <c r="AE28" s="381"/>
      <c r="AF28" s="381"/>
      <c r="AG28" s="382"/>
      <c r="AH28" s="383" t="s">
        <v>121</v>
      </c>
      <c r="AI28" s="384"/>
      <c r="AJ28" s="384"/>
      <c r="AK28" s="384"/>
      <c r="AL28" s="385"/>
      <c r="AM28" s="383" t="s">
        <v>122</v>
      </c>
      <c r="AN28" s="384"/>
      <c r="AO28" s="384"/>
      <c r="AP28" s="384"/>
      <c r="AQ28" s="384"/>
      <c r="AR28" s="385"/>
      <c r="AS28" s="383" t="s">
        <v>121</v>
      </c>
      <c r="AT28" s="384"/>
      <c r="AU28" s="384"/>
      <c r="AV28" s="384"/>
      <c r="AW28" s="384"/>
      <c r="AX28" s="386"/>
      <c r="AY28" s="390" t="s">
        <v>175</v>
      </c>
      <c r="AZ28" s="391"/>
      <c r="BA28" s="391"/>
      <c r="BB28" s="392"/>
      <c r="BC28" s="399" t="s">
        <v>42</v>
      </c>
      <c r="BD28" s="400"/>
      <c r="BE28" s="400"/>
      <c r="BF28" s="400"/>
      <c r="BG28" s="400"/>
      <c r="BH28" s="400"/>
      <c r="BI28" s="400"/>
      <c r="BJ28" s="400"/>
      <c r="BK28" s="400"/>
      <c r="BL28" s="400"/>
      <c r="BM28" s="401"/>
      <c r="BN28" s="402">
        <v>1299032</v>
      </c>
      <c r="BO28" s="403"/>
      <c r="BP28" s="403"/>
      <c r="BQ28" s="403"/>
      <c r="BR28" s="403"/>
      <c r="BS28" s="403"/>
      <c r="BT28" s="403"/>
      <c r="BU28" s="404"/>
      <c r="BV28" s="402">
        <v>1230757</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41"/>
      <c r="C29" s="442"/>
      <c r="D29" s="443"/>
      <c r="E29" s="380" t="s">
        <v>176</v>
      </c>
      <c r="F29" s="381"/>
      <c r="G29" s="381"/>
      <c r="H29" s="381"/>
      <c r="I29" s="381"/>
      <c r="J29" s="381"/>
      <c r="K29" s="382"/>
      <c r="L29" s="383">
        <v>10</v>
      </c>
      <c r="M29" s="384"/>
      <c r="N29" s="384"/>
      <c r="O29" s="384"/>
      <c r="P29" s="385"/>
      <c r="Q29" s="383">
        <v>2030</v>
      </c>
      <c r="R29" s="384"/>
      <c r="S29" s="384"/>
      <c r="T29" s="384"/>
      <c r="U29" s="384"/>
      <c r="V29" s="385"/>
      <c r="W29" s="452"/>
      <c r="X29" s="453"/>
      <c r="Y29" s="454"/>
      <c r="Z29" s="380" t="s">
        <v>177</v>
      </c>
      <c r="AA29" s="381"/>
      <c r="AB29" s="381"/>
      <c r="AC29" s="381"/>
      <c r="AD29" s="381"/>
      <c r="AE29" s="381"/>
      <c r="AF29" s="381"/>
      <c r="AG29" s="382"/>
      <c r="AH29" s="383">
        <v>101</v>
      </c>
      <c r="AI29" s="384"/>
      <c r="AJ29" s="384"/>
      <c r="AK29" s="384"/>
      <c r="AL29" s="385"/>
      <c r="AM29" s="383">
        <v>320915</v>
      </c>
      <c r="AN29" s="384"/>
      <c r="AO29" s="384"/>
      <c r="AP29" s="384"/>
      <c r="AQ29" s="384"/>
      <c r="AR29" s="385"/>
      <c r="AS29" s="383">
        <v>3177</v>
      </c>
      <c r="AT29" s="384"/>
      <c r="AU29" s="384"/>
      <c r="AV29" s="384"/>
      <c r="AW29" s="384"/>
      <c r="AX29" s="386"/>
      <c r="AY29" s="393"/>
      <c r="AZ29" s="394"/>
      <c r="BA29" s="394"/>
      <c r="BB29" s="395"/>
      <c r="BC29" s="387" t="s">
        <v>178</v>
      </c>
      <c r="BD29" s="388"/>
      <c r="BE29" s="388"/>
      <c r="BF29" s="388"/>
      <c r="BG29" s="388"/>
      <c r="BH29" s="388"/>
      <c r="BI29" s="388"/>
      <c r="BJ29" s="388"/>
      <c r="BK29" s="388"/>
      <c r="BL29" s="388"/>
      <c r="BM29" s="389"/>
      <c r="BN29" s="407">
        <v>130601</v>
      </c>
      <c r="BO29" s="408"/>
      <c r="BP29" s="408"/>
      <c r="BQ29" s="408"/>
      <c r="BR29" s="408"/>
      <c r="BS29" s="408"/>
      <c r="BT29" s="408"/>
      <c r="BU29" s="409"/>
      <c r="BV29" s="407">
        <v>101567</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4"/>
      <c r="C30" s="445"/>
      <c r="D30" s="446"/>
      <c r="E30" s="455"/>
      <c r="F30" s="456"/>
      <c r="G30" s="456"/>
      <c r="H30" s="456"/>
      <c r="I30" s="456"/>
      <c r="J30" s="456"/>
      <c r="K30" s="457"/>
      <c r="L30" s="458"/>
      <c r="M30" s="459"/>
      <c r="N30" s="459"/>
      <c r="O30" s="459"/>
      <c r="P30" s="460"/>
      <c r="Q30" s="458"/>
      <c r="R30" s="459"/>
      <c r="S30" s="459"/>
      <c r="T30" s="459"/>
      <c r="U30" s="459"/>
      <c r="V30" s="460"/>
      <c r="W30" s="461" t="s">
        <v>179</v>
      </c>
      <c r="X30" s="462"/>
      <c r="Y30" s="462"/>
      <c r="Z30" s="462"/>
      <c r="AA30" s="462"/>
      <c r="AB30" s="462"/>
      <c r="AC30" s="462"/>
      <c r="AD30" s="462"/>
      <c r="AE30" s="462"/>
      <c r="AF30" s="462"/>
      <c r="AG30" s="463"/>
      <c r="AH30" s="371">
        <v>98.6</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369763</v>
      </c>
      <c r="BO30" s="411"/>
      <c r="BP30" s="411"/>
      <c r="BQ30" s="411"/>
      <c r="BR30" s="411"/>
      <c r="BS30" s="411"/>
      <c r="BT30" s="411"/>
      <c r="BU30" s="412"/>
      <c r="BV30" s="410">
        <v>377633</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186</v>
      </c>
      <c r="D33" s="370"/>
      <c r="E33" s="369" t="s">
        <v>187</v>
      </c>
      <c r="F33" s="369"/>
      <c r="G33" s="369"/>
      <c r="H33" s="369"/>
      <c r="I33" s="369"/>
      <c r="J33" s="369"/>
      <c r="K33" s="369"/>
      <c r="L33" s="369"/>
      <c r="M33" s="369"/>
      <c r="N33" s="369"/>
      <c r="O33" s="369"/>
      <c r="P33" s="369"/>
      <c r="Q33" s="369"/>
      <c r="R33" s="369"/>
      <c r="S33" s="369"/>
      <c r="T33" s="195"/>
      <c r="U33" s="370" t="s">
        <v>188</v>
      </c>
      <c r="V33" s="370"/>
      <c r="W33" s="369" t="s">
        <v>189</v>
      </c>
      <c r="X33" s="369"/>
      <c r="Y33" s="369"/>
      <c r="Z33" s="369"/>
      <c r="AA33" s="369"/>
      <c r="AB33" s="369"/>
      <c r="AC33" s="369"/>
      <c r="AD33" s="369"/>
      <c r="AE33" s="369"/>
      <c r="AF33" s="369"/>
      <c r="AG33" s="369"/>
      <c r="AH33" s="369"/>
      <c r="AI33" s="369"/>
      <c r="AJ33" s="369"/>
      <c r="AK33" s="369"/>
      <c r="AL33" s="195"/>
      <c r="AM33" s="370" t="s">
        <v>188</v>
      </c>
      <c r="AN33" s="370"/>
      <c r="AO33" s="369" t="s">
        <v>190</v>
      </c>
      <c r="AP33" s="369"/>
      <c r="AQ33" s="369"/>
      <c r="AR33" s="369"/>
      <c r="AS33" s="369"/>
      <c r="AT33" s="369"/>
      <c r="AU33" s="369"/>
      <c r="AV33" s="369"/>
      <c r="AW33" s="369"/>
      <c r="AX33" s="369"/>
      <c r="AY33" s="369"/>
      <c r="AZ33" s="369"/>
      <c r="BA33" s="369"/>
      <c r="BB33" s="369"/>
      <c r="BC33" s="369"/>
      <c r="BD33" s="196"/>
      <c r="BE33" s="369" t="s">
        <v>191</v>
      </c>
      <c r="BF33" s="369"/>
      <c r="BG33" s="369" t="s">
        <v>192</v>
      </c>
      <c r="BH33" s="369"/>
      <c r="BI33" s="369"/>
      <c r="BJ33" s="369"/>
      <c r="BK33" s="369"/>
      <c r="BL33" s="369"/>
      <c r="BM33" s="369"/>
      <c r="BN33" s="369"/>
      <c r="BO33" s="369"/>
      <c r="BP33" s="369"/>
      <c r="BQ33" s="369"/>
      <c r="BR33" s="369"/>
      <c r="BS33" s="369"/>
      <c r="BT33" s="369"/>
      <c r="BU33" s="369"/>
      <c r="BV33" s="196"/>
      <c r="BW33" s="370" t="s">
        <v>191</v>
      </c>
      <c r="BX33" s="370"/>
      <c r="BY33" s="369" t="s">
        <v>193</v>
      </c>
      <c r="BZ33" s="369"/>
      <c r="CA33" s="369"/>
      <c r="CB33" s="369"/>
      <c r="CC33" s="369"/>
      <c r="CD33" s="369"/>
      <c r="CE33" s="369"/>
      <c r="CF33" s="369"/>
      <c r="CG33" s="369"/>
      <c r="CH33" s="369"/>
      <c r="CI33" s="369"/>
      <c r="CJ33" s="369"/>
      <c r="CK33" s="369"/>
      <c r="CL33" s="369"/>
      <c r="CM33" s="369"/>
      <c r="CN33" s="195"/>
      <c r="CO33" s="370" t="s">
        <v>188</v>
      </c>
      <c r="CP33" s="370"/>
      <c r="CQ33" s="369" t="s">
        <v>194</v>
      </c>
      <c r="CR33" s="369"/>
      <c r="CS33" s="369"/>
      <c r="CT33" s="369"/>
      <c r="CU33" s="369"/>
      <c r="CV33" s="369"/>
      <c r="CW33" s="369"/>
      <c r="CX33" s="369"/>
      <c r="CY33" s="369"/>
      <c r="CZ33" s="369"/>
      <c r="DA33" s="369"/>
      <c r="DB33" s="369"/>
      <c r="DC33" s="369"/>
      <c r="DD33" s="369"/>
      <c r="DE33" s="369"/>
      <c r="DF33" s="195"/>
      <c r="DG33" s="368" t="s">
        <v>195</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簡易水道事業特別会計</v>
      </c>
      <c r="BH34" s="365"/>
      <c r="BI34" s="365"/>
      <c r="BJ34" s="365"/>
      <c r="BK34" s="365"/>
      <c r="BL34" s="365"/>
      <c r="BM34" s="365"/>
      <c r="BN34" s="365"/>
      <c r="BO34" s="365"/>
      <c r="BP34" s="365"/>
      <c r="BQ34" s="365"/>
      <c r="BR34" s="365"/>
      <c r="BS34" s="365"/>
      <c r="BT34" s="365"/>
      <c r="BU34" s="365"/>
      <c r="BV34" s="193"/>
      <c r="BW34" s="366">
        <f>IF(BY34="","",MAX(C34:D43,U34:V43,AM34:AN43,BE34:BF43)+1)</f>
        <v>10</v>
      </c>
      <c r="BX34" s="366"/>
      <c r="BY34" s="365" t="str">
        <f>IF('各会計、関係団体の財政状況及び健全化判断比率'!B68="","",'各会計、関係団体の財政状況及び健全化判断比率'!B68)</f>
        <v>一関地区広域行政組合（一般会計）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健康福祉交流館特別会計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IF('各会計、関係団体の財政状況及び健全化判断比率'!B33="","",'各会計、関係団体の財政状況及び健全化判断比率'!B33)</f>
        <v>下水道事業特別会計</v>
      </c>
      <c r="BH35" s="365"/>
      <c r="BI35" s="365"/>
      <c r="BJ35" s="365"/>
      <c r="BK35" s="365"/>
      <c r="BL35" s="365"/>
      <c r="BM35" s="365"/>
      <c r="BN35" s="365"/>
      <c r="BO35" s="365"/>
      <c r="BP35" s="365"/>
      <c r="BQ35" s="365"/>
      <c r="BR35" s="365"/>
      <c r="BS35" s="365"/>
      <c r="BT35" s="365"/>
      <c r="BU35" s="365"/>
      <c r="BV35" s="193"/>
      <c r="BW35" s="366">
        <f t="shared" ref="BW35:BW43" si="2">IF(BY35="","",BW34+1)</f>
        <v>11</v>
      </c>
      <c r="BX35" s="366"/>
      <c r="BY35" s="365" t="str">
        <f>IF('各会計、関係団体の財政状況及び健全化判断比率'!B69="","",'各会計、関係団体の財政状況及び健全化判断比率'!B69)</f>
        <v>一関地区広域行政組合（介護保険特別会計・事業勘定）</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町営駐車場特別会計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9</v>
      </c>
      <c r="BF36" s="366"/>
      <c r="BG36" s="365" t="str">
        <f>IF('各会計、関係団体の財政状況及び健全化判断比率'!B34="","",'各会計、関係団体の財政状況及び健全化判断比率'!B34)</f>
        <v>農業集落排水事業特別会計</v>
      </c>
      <c r="BH36" s="365"/>
      <c r="BI36" s="365"/>
      <c r="BJ36" s="365"/>
      <c r="BK36" s="365"/>
      <c r="BL36" s="365"/>
      <c r="BM36" s="365"/>
      <c r="BN36" s="365"/>
      <c r="BO36" s="365"/>
      <c r="BP36" s="365"/>
      <c r="BQ36" s="365"/>
      <c r="BR36" s="365"/>
      <c r="BS36" s="365"/>
      <c r="BT36" s="365"/>
      <c r="BU36" s="365"/>
      <c r="BV36" s="193"/>
      <c r="BW36" s="366">
        <f t="shared" si="2"/>
        <v>12</v>
      </c>
      <c r="BX36" s="366"/>
      <c r="BY36" s="365" t="str">
        <f>IF('各会計、関係団体の財政状況及び健全化判断比率'!B70="","",'各会計、関係団体の財政状況及び健全化判断比率'!B70)</f>
        <v>一関地区広域行政組合（介護保険特別会計・サービス勘定）</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13</v>
      </c>
      <c r="BX37" s="366"/>
      <c r="BY37" s="365" t="str">
        <f>IF('各会計、関係団体の財政状況及び健全化判断比率'!B71="","",'各会計、関係団体の財政状況及び健全化判断比率'!B71)</f>
        <v>岩手県市町村総合事務組合（一般会計）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14</v>
      </c>
      <c r="BX38" s="366"/>
      <c r="BY38" s="365" t="str">
        <f>IF('各会計、関係団体の財政状況及び健全化判断比率'!B72="","",'各会計、関係団体の財政状況及び健全化判断比率'!B72)</f>
        <v>岩手県市町村総合事務組合（交通災害共済事業特別会計）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15</v>
      </c>
      <c r="BX39" s="366"/>
      <c r="BY39" s="365" t="str">
        <f>IF('各会計、関係団体の財政状況及び健全化判断比率'!B73="","",'各会計、関係団体の財政状況及び健全化判断比率'!B73)</f>
        <v>岩手県後期高齢者医療広域連合（一般会計）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16</v>
      </c>
      <c r="BX40" s="366"/>
      <c r="BY40" s="365" t="str">
        <f>IF('各会計、関係団体の財政状況及び健全化判断比率'!B74="","",'各会計、関係団体の財政状況及び健全化判断比率'!B74)</f>
        <v>岩手県後期高齢者医療広域連合（後期高齢者医療特別会計）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tdKT3YQ+KA6oqqL86MADBe4SIlAo24qbf87vw4OEifCoUE7zf95uDETwj+nyQXUCVjHiA0BAmJKUGBgWTlxcw==" saltValue="HvZyODVZqhJ2931uYfKjX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186" t="s">
        <v>542</v>
      </c>
      <c r="D34" s="1186"/>
      <c r="E34" s="1187"/>
      <c r="F34" s="32">
        <v>8.51</v>
      </c>
      <c r="G34" s="33">
        <v>8.9700000000000006</v>
      </c>
      <c r="H34" s="33">
        <v>9.34</v>
      </c>
      <c r="I34" s="33">
        <v>9.2899999999999991</v>
      </c>
      <c r="J34" s="34">
        <v>9.56</v>
      </c>
      <c r="K34" s="22"/>
      <c r="L34" s="22"/>
      <c r="M34" s="22"/>
      <c r="N34" s="22"/>
      <c r="O34" s="22"/>
      <c r="P34" s="22"/>
    </row>
    <row r="35" spans="1:16" ht="39" customHeight="1" x14ac:dyDescent="0.15">
      <c r="A35" s="22"/>
      <c r="B35" s="35"/>
      <c r="C35" s="1180" t="s">
        <v>543</v>
      </c>
      <c r="D35" s="1181"/>
      <c r="E35" s="1182"/>
      <c r="F35" s="36">
        <v>4.2</v>
      </c>
      <c r="G35" s="37">
        <v>4.6100000000000003</v>
      </c>
      <c r="H35" s="37">
        <v>4.3600000000000003</v>
      </c>
      <c r="I35" s="37">
        <v>4.4400000000000004</v>
      </c>
      <c r="J35" s="38">
        <v>4.33</v>
      </c>
      <c r="K35" s="22"/>
      <c r="L35" s="22"/>
      <c r="M35" s="22"/>
      <c r="N35" s="22"/>
      <c r="O35" s="22"/>
      <c r="P35" s="22"/>
    </row>
    <row r="36" spans="1:16" ht="39" customHeight="1" x14ac:dyDescent="0.15">
      <c r="A36" s="22"/>
      <c r="B36" s="35"/>
      <c r="C36" s="1180" t="s">
        <v>544</v>
      </c>
      <c r="D36" s="1181"/>
      <c r="E36" s="1182"/>
      <c r="F36" s="36">
        <v>2</v>
      </c>
      <c r="G36" s="37">
        <v>3.29</v>
      </c>
      <c r="H36" s="37">
        <v>3.18</v>
      </c>
      <c r="I36" s="37">
        <v>3.18</v>
      </c>
      <c r="J36" s="38">
        <v>3.65</v>
      </c>
      <c r="K36" s="22"/>
      <c r="L36" s="22"/>
      <c r="M36" s="22"/>
      <c r="N36" s="22"/>
      <c r="O36" s="22"/>
      <c r="P36" s="22"/>
    </row>
    <row r="37" spans="1:16" ht="39" customHeight="1" x14ac:dyDescent="0.15">
      <c r="A37" s="22"/>
      <c r="B37" s="35"/>
      <c r="C37" s="1180" t="s">
        <v>545</v>
      </c>
      <c r="D37" s="1181"/>
      <c r="E37" s="1182"/>
      <c r="F37" s="36">
        <v>0.21</v>
      </c>
      <c r="G37" s="37">
        <v>0.33</v>
      </c>
      <c r="H37" s="37">
        <v>0.5</v>
      </c>
      <c r="I37" s="37">
        <v>0.4</v>
      </c>
      <c r="J37" s="38">
        <v>1.96</v>
      </c>
      <c r="K37" s="22"/>
      <c r="L37" s="22"/>
      <c r="M37" s="22"/>
      <c r="N37" s="22"/>
      <c r="O37" s="22"/>
      <c r="P37" s="22"/>
    </row>
    <row r="38" spans="1:16" ht="39" customHeight="1" x14ac:dyDescent="0.15">
      <c r="A38" s="22"/>
      <c r="B38" s="35"/>
      <c r="C38" s="1180" t="s">
        <v>546</v>
      </c>
      <c r="D38" s="1181"/>
      <c r="E38" s="1182"/>
      <c r="F38" s="36">
        <v>0.2</v>
      </c>
      <c r="G38" s="37">
        <v>0.19</v>
      </c>
      <c r="H38" s="37">
        <v>0.23</v>
      </c>
      <c r="I38" s="37">
        <v>0.14000000000000001</v>
      </c>
      <c r="J38" s="38">
        <v>0.1</v>
      </c>
      <c r="K38" s="22"/>
      <c r="L38" s="22"/>
      <c r="M38" s="22"/>
      <c r="N38" s="22"/>
      <c r="O38" s="22"/>
      <c r="P38" s="22"/>
    </row>
    <row r="39" spans="1:16" ht="39" customHeight="1" x14ac:dyDescent="0.15">
      <c r="A39" s="22"/>
      <c r="B39" s="35"/>
      <c r="C39" s="1180" t="s">
        <v>547</v>
      </c>
      <c r="D39" s="1181"/>
      <c r="E39" s="1182"/>
      <c r="F39" s="36">
        <v>0.12</v>
      </c>
      <c r="G39" s="37">
        <v>0.16</v>
      </c>
      <c r="H39" s="37">
        <v>0.12</v>
      </c>
      <c r="I39" s="37">
        <v>0.06</v>
      </c>
      <c r="J39" s="38">
        <v>0.08</v>
      </c>
      <c r="K39" s="22"/>
      <c r="L39" s="22"/>
      <c r="M39" s="22"/>
      <c r="N39" s="22"/>
      <c r="O39" s="22"/>
      <c r="P39" s="22"/>
    </row>
    <row r="40" spans="1:16" ht="39" customHeight="1" x14ac:dyDescent="0.15">
      <c r="A40" s="22"/>
      <c r="B40" s="35"/>
      <c r="C40" s="1180" t="s">
        <v>548</v>
      </c>
      <c r="D40" s="1181"/>
      <c r="E40" s="1182"/>
      <c r="F40" s="36">
        <v>0.21</v>
      </c>
      <c r="G40" s="37">
        <v>0.08</v>
      </c>
      <c r="H40" s="37">
        <v>0.11</v>
      </c>
      <c r="I40" s="37">
        <v>0.1</v>
      </c>
      <c r="J40" s="38">
        <v>7.0000000000000007E-2</v>
      </c>
      <c r="K40" s="22"/>
      <c r="L40" s="22"/>
      <c r="M40" s="22"/>
      <c r="N40" s="22"/>
      <c r="O40" s="22"/>
      <c r="P40" s="22"/>
    </row>
    <row r="41" spans="1:16" ht="39" customHeight="1" x14ac:dyDescent="0.15">
      <c r="A41" s="22"/>
      <c r="B41" s="35"/>
      <c r="C41" s="1180" t="s">
        <v>549</v>
      </c>
      <c r="D41" s="1181"/>
      <c r="E41" s="1182"/>
      <c r="F41" s="36">
        <v>0.01</v>
      </c>
      <c r="G41" s="37">
        <v>0.02</v>
      </c>
      <c r="H41" s="37">
        <v>0.03</v>
      </c>
      <c r="I41" s="37">
        <v>0.02</v>
      </c>
      <c r="J41" s="38">
        <v>0.04</v>
      </c>
      <c r="K41" s="22"/>
      <c r="L41" s="22"/>
      <c r="M41" s="22"/>
      <c r="N41" s="22"/>
      <c r="O41" s="22"/>
      <c r="P41" s="22"/>
    </row>
    <row r="42" spans="1:16" ht="39" customHeight="1" x14ac:dyDescent="0.15">
      <c r="A42" s="22"/>
      <c r="B42" s="39"/>
      <c r="C42" s="1180" t="s">
        <v>550</v>
      </c>
      <c r="D42" s="1181"/>
      <c r="E42" s="1182"/>
      <c r="F42" s="36" t="s">
        <v>494</v>
      </c>
      <c r="G42" s="37" t="s">
        <v>494</v>
      </c>
      <c r="H42" s="37" t="s">
        <v>494</v>
      </c>
      <c r="I42" s="37" t="s">
        <v>494</v>
      </c>
      <c r="J42" s="38" t="s">
        <v>494</v>
      </c>
      <c r="K42" s="22"/>
      <c r="L42" s="22"/>
      <c r="M42" s="22"/>
      <c r="N42" s="22"/>
      <c r="O42" s="22"/>
      <c r="P42" s="22"/>
    </row>
    <row r="43" spans="1:16" ht="39" customHeight="1" thickBot="1" x14ac:dyDescent="0.2">
      <c r="A43" s="22"/>
      <c r="B43" s="40"/>
      <c r="C43" s="1183" t="s">
        <v>551</v>
      </c>
      <c r="D43" s="1184"/>
      <c r="E43" s="1185"/>
      <c r="F43" s="41">
        <v>0.03</v>
      </c>
      <c r="G43" s="42">
        <v>0.02</v>
      </c>
      <c r="H43" s="42">
        <v>0.06</v>
      </c>
      <c r="I43" s="42">
        <v>0.06</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5Z4sFthD0ni5xGAqDV1gAk3IIVD9Ays8FRb//i8SQYlgmlhpq1h1cQ5p0r0ZZ6UdOLKM3pviBSt+s+buJ3ddA==" saltValue="3SIo7aJcLIi2WXtCSOBj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529</v>
      </c>
      <c r="L45" s="60">
        <v>502</v>
      </c>
      <c r="M45" s="60">
        <v>504</v>
      </c>
      <c r="N45" s="60">
        <v>515</v>
      </c>
      <c r="O45" s="61">
        <v>503</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494</v>
      </c>
      <c r="L46" s="64" t="s">
        <v>494</v>
      </c>
      <c r="M46" s="64" t="s">
        <v>494</v>
      </c>
      <c r="N46" s="64" t="s">
        <v>494</v>
      </c>
      <c r="O46" s="65" t="s">
        <v>494</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494</v>
      </c>
      <c r="L47" s="64" t="s">
        <v>494</v>
      </c>
      <c r="M47" s="64" t="s">
        <v>494</v>
      </c>
      <c r="N47" s="64" t="s">
        <v>494</v>
      </c>
      <c r="O47" s="65" t="s">
        <v>494</v>
      </c>
      <c r="P47" s="48"/>
      <c r="Q47" s="48"/>
      <c r="R47" s="48"/>
      <c r="S47" s="48"/>
      <c r="T47" s="48"/>
      <c r="U47" s="48"/>
    </row>
    <row r="48" spans="1:21" ht="30.75" customHeight="1" x14ac:dyDescent="0.15">
      <c r="A48" s="48"/>
      <c r="B48" s="1198"/>
      <c r="C48" s="1199"/>
      <c r="D48" s="62"/>
      <c r="E48" s="1190" t="s">
        <v>15</v>
      </c>
      <c r="F48" s="1190"/>
      <c r="G48" s="1190"/>
      <c r="H48" s="1190"/>
      <c r="I48" s="1190"/>
      <c r="J48" s="1191"/>
      <c r="K48" s="63">
        <v>191</v>
      </c>
      <c r="L48" s="64">
        <v>192</v>
      </c>
      <c r="M48" s="64">
        <v>178</v>
      </c>
      <c r="N48" s="64">
        <v>182</v>
      </c>
      <c r="O48" s="65">
        <v>161</v>
      </c>
      <c r="P48" s="48"/>
      <c r="Q48" s="48"/>
      <c r="R48" s="48"/>
      <c r="S48" s="48"/>
      <c r="T48" s="48"/>
      <c r="U48" s="48"/>
    </row>
    <row r="49" spans="1:21" ht="30.75" customHeight="1" x14ac:dyDescent="0.15">
      <c r="A49" s="48"/>
      <c r="B49" s="1198"/>
      <c r="C49" s="1199"/>
      <c r="D49" s="62"/>
      <c r="E49" s="1190" t="s">
        <v>16</v>
      </c>
      <c r="F49" s="1190"/>
      <c r="G49" s="1190"/>
      <c r="H49" s="1190"/>
      <c r="I49" s="1190"/>
      <c r="J49" s="1191"/>
      <c r="K49" s="63">
        <v>12</v>
      </c>
      <c r="L49" s="64">
        <v>13</v>
      </c>
      <c r="M49" s="64">
        <v>13</v>
      </c>
      <c r="N49" s="64">
        <v>12</v>
      </c>
      <c r="O49" s="65">
        <v>6</v>
      </c>
      <c r="P49" s="48"/>
      <c r="Q49" s="48"/>
      <c r="R49" s="48"/>
      <c r="S49" s="48"/>
      <c r="T49" s="48"/>
      <c r="U49" s="48"/>
    </row>
    <row r="50" spans="1:21" ht="30.75" customHeight="1" x14ac:dyDescent="0.15">
      <c r="A50" s="48"/>
      <c r="B50" s="1198"/>
      <c r="C50" s="1199"/>
      <c r="D50" s="62"/>
      <c r="E50" s="1190" t="s">
        <v>17</v>
      </c>
      <c r="F50" s="1190"/>
      <c r="G50" s="1190"/>
      <c r="H50" s="1190"/>
      <c r="I50" s="1190"/>
      <c r="J50" s="1191"/>
      <c r="K50" s="63">
        <v>1</v>
      </c>
      <c r="L50" s="64">
        <v>1</v>
      </c>
      <c r="M50" s="64">
        <v>1</v>
      </c>
      <c r="N50" s="64">
        <v>1</v>
      </c>
      <c r="O50" s="65">
        <v>1</v>
      </c>
      <c r="P50" s="48"/>
      <c r="Q50" s="48"/>
      <c r="R50" s="48"/>
      <c r="S50" s="48"/>
      <c r="T50" s="48"/>
      <c r="U50" s="48"/>
    </row>
    <row r="51" spans="1:21" ht="30.75" customHeight="1" x14ac:dyDescent="0.15">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509</v>
      </c>
      <c r="L52" s="64">
        <v>486</v>
      </c>
      <c r="M52" s="64">
        <v>475</v>
      </c>
      <c r="N52" s="64">
        <v>466</v>
      </c>
      <c r="O52" s="65">
        <v>454</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224</v>
      </c>
      <c r="L53" s="69">
        <v>222</v>
      </c>
      <c r="M53" s="69">
        <v>221</v>
      </c>
      <c r="N53" s="69">
        <v>244</v>
      </c>
      <c r="O53" s="70">
        <v>217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yH0sV3lsKTDw2hAaHveuCKMdIrA8wco5y6m4+AvNne5k8Ba1bA31y6rmiRfX0QhQ/EKF9PZPsJ9R+AB17Agg==" saltValue="Vjwl/uUEcIqeP+QLFL2eN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537</v>
      </c>
      <c r="J40" s="79" t="s">
        <v>538</v>
      </c>
      <c r="K40" s="79" t="s">
        <v>539</v>
      </c>
      <c r="L40" s="79" t="s">
        <v>540</v>
      </c>
      <c r="M40" s="80" t="s">
        <v>541</v>
      </c>
    </row>
    <row r="41" spans="2:13" ht="27.75" customHeight="1" x14ac:dyDescent="0.15">
      <c r="B41" s="1216" t="s">
        <v>24</v>
      </c>
      <c r="C41" s="1217"/>
      <c r="D41" s="81"/>
      <c r="E41" s="1218" t="s">
        <v>25</v>
      </c>
      <c r="F41" s="1218"/>
      <c r="G41" s="1218"/>
      <c r="H41" s="1219"/>
      <c r="I41" s="82">
        <v>5156</v>
      </c>
      <c r="J41" s="83">
        <v>5009</v>
      </c>
      <c r="K41" s="83">
        <v>4852</v>
      </c>
      <c r="L41" s="83">
        <v>4681</v>
      </c>
      <c r="M41" s="84">
        <v>4604</v>
      </c>
    </row>
    <row r="42" spans="2:13" ht="27.75" customHeight="1" x14ac:dyDescent="0.15">
      <c r="B42" s="1206"/>
      <c r="C42" s="1207"/>
      <c r="D42" s="85"/>
      <c r="E42" s="1210" t="s">
        <v>26</v>
      </c>
      <c r="F42" s="1210"/>
      <c r="G42" s="1210"/>
      <c r="H42" s="1211"/>
      <c r="I42" s="86">
        <v>8</v>
      </c>
      <c r="J42" s="87">
        <v>7</v>
      </c>
      <c r="K42" s="87">
        <v>6</v>
      </c>
      <c r="L42" s="87">
        <v>6</v>
      </c>
      <c r="M42" s="88">
        <v>5</v>
      </c>
    </row>
    <row r="43" spans="2:13" ht="27.75" customHeight="1" x14ac:dyDescent="0.15">
      <c r="B43" s="1206"/>
      <c r="C43" s="1207"/>
      <c r="D43" s="85"/>
      <c r="E43" s="1210" t="s">
        <v>27</v>
      </c>
      <c r="F43" s="1210"/>
      <c r="G43" s="1210"/>
      <c r="H43" s="1211"/>
      <c r="I43" s="86">
        <v>2413</v>
      </c>
      <c r="J43" s="87">
        <v>2337</v>
      </c>
      <c r="K43" s="87">
        <v>2415</v>
      </c>
      <c r="L43" s="87">
        <v>2441</v>
      </c>
      <c r="M43" s="88">
        <v>2565</v>
      </c>
    </row>
    <row r="44" spans="2:13" ht="27.75" customHeight="1" x14ac:dyDescent="0.15">
      <c r="B44" s="1206"/>
      <c r="C44" s="1207"/>
      <c r="D44" s="85"/>
      <c r="E44" s="1210" t="s">
        <v>28</v>
      </c>
      <c r="F44" s="1210"/>
      <c r="G44" s="1210"/>
      <c r="H44" s="1211"/>
      <c r="I44" s="86">
        <v>58</v>
      </c>
      <c r="J44" s="87">
        <v>45</v>
      </c>
      <c r="K44" s="87">
        <v>32</v>
      </c>
      <c r="L44" s="87">
        <v>21</v>
      </c>
      <c r="M44" s="88">
        <v>15</v>
      </c>
    </row>
    <row r="45" spans="2:13" ht="27.75" customHeight="1" x14ac:dyDescent="0.15">
      <c r="B45" s="1206"/>
      <c r="C45" s="1207"/>
      <c r="D45" s="85"/>
      <c r="E45" s="1210" t="s">
        <v>29</v>
      </c>
      <c r="F45" s="1210"/>
      <c r="G45" s="1210"/>
      <c r="H45" s="1211"/>
      <c r="I45" s="86">
        <v>711</v>
      </c>
      <c r="J45" s="87">
        <v>640</v>
      </c>
      <c r="K45" s="87">
        <v>584</v>
      </c>
      <c r="L45" s="87">
        <v>574</v>
      </c>
      <c r="M45" s="88">
        <v>566</v>
      </c>
    </row>
    <row r="46" spans="2:13" ht="27.75" customHeight="1" x14ac:dyDescent="0.15">
      <c r="B46" s="1206"/>
      <c r="C46" s="1207"/>
      <c r="D46" s="89"/>
      <c r="E46" s="1210" t="s">
        <v>30</v>
      </c>
      <c r="F46" s="1210"/>
      <c r="G46" s="1210"/>
      <c r="H46" s="1211"/>
      <c r="I46" s="86" t="s">
        <v>494</v>
      </c>
      <c r="J46" s="87" t="s">
        <v>494</v>
      </c>
      <c r="K46" s="87" t="s">
        <v>494</v>
      </c>
      <c r="L46" s="87" t="s">
        <v>494</v>
      </c>
      <c r="M46" s="88" t="s">
        <v>494</v>
      </c>
    </row>
    <row r="47" spans="2:13" ht="27.75" customHeight="1" x14ac:dyDescent="0.15">
      <c r="B47" s="1206"/>
      <c r="C47" s="1207"/>
      <c r="D47" s="90"/>
      <c r="E47" s="1220" t="s">
        <v>31</v>
      </c>
      <c r="F47" s="1221"/>
      <c r="G47" s="1221"/>
      <c r="H47" s="1222"/>
      <c r="I47" s="86" t="s">
        <v>494</v>
      </c>
      <c r="J47" s="87" t="s">
        <v>494</v>
      </c>
      <c r="K47" s="87" t="s">
        <v>494</v>
      </c>
      <c r="L47" s="87" t="s">
        <v>494</v>
      </c>
      <c r="M47" s="88" t="s">
        <v>494</v>
      </c>
    </row>
    <row r="48" spans="2:13" ht="27.75" customHeight="1" x14ac:dyDescent="0.15">
      <c r="B48" s="1206"/>
      <c r="C48" s="1207"/>
      <c r="D48" s="85"/>
      <c r="E48" s="1210" t="s">
        <v>32</v>
      </c>
      <c r="F48" s="1210"/>
      <c r="G48" s="1210"/>
      <c r="H48" s="1211"/>
      <c r="I48" s="86" t="s">
        <v>494</v>
      </c>
      <c r="J48" s="87" t="s">
        <v>494</v>
      </c>
      <c r="K48" s="87" t="s">
        <v>494</v>
      </c>
      <c r="L48" s="87" t="s">
        <v>494</v>
      </c>
      <c r="M48" s="88" t="s">
        <v>494</v>
      </c>
    </row>
    <row r="49" spans="2:13" ht="27.75" customHeight="1" x14ac:dyDescent="0.15">
      <c r="B49" s="1208"/>
      <c r="C49" s="1209"/>
      <c r="D49" s="85"/>
      <c r="E49" s="1210" t="s">
        <v>33</v>
      </c>
      <c r="F49" s="1210"/>
      <c r="G49" s="1210"/>
      <c r="H49" s="1211"/>
      <c r="I49" s="86" t="s">
        <v>494</v>
      </c>
      <c r="J49" s="87" t="s">
        <v>494</v>
      </c>
      <c r="K49" s="87" t="s">
        <v>494</v>
      </c>
      <c r="L49" s="87" t="s">
        <v>494</v>
      </c>
      <c r="M49" s="88" t="s">
        <v>494</v>
      </c>
    </row>
    <row r="50" spans="2:13" ht="27.75" customHeight="1" x14ac:dyDescent="0.15">
      <c r="B50" s="1204" t="s">
        <v>34</v>
      </c>
      <c r="C50" s="1205"/>
      <c r="D50" s="91"/>
      <c r="E50" s="1210" t="s">
        <v>35</v>
      </c>
      <c r="F50" s="1210"/>
      <c r="G50" s="1210"/>
      <c r="H50" s="1211"/>
      <c r="I50" s="86">
        <v>1641</v>
      </c>
      <c r="J50" s="87">
        <v>1852</v>
      </c>
      <c r="K50" s="87">
        <v>2023</v>
      </c>
      <c r="L50" s="87">
        <v>1861</v>
      </c>
      <c r="M50" s="88">
        <v>1859</v>
      </c>
    </row>
    <row r="51" spans="2:13" ht="27.75" customHeight="1" x14ac:dyDescent="0.15">
      <c r="B51" s="1206"/>
      <c r="C51" s="1207"/>
      <c r="D51" s="85"/>
      <c r="E51" s="1210" t="s">
        <v>36</v>
      </c>
      <c r="F51" s="1210"/>
      <c r="G51" s="1210"/>
      <c r="H51" s="1211"/>
      <c r="I51" s="86">
        <v>275</v>
      </c>
      <c r="J51" s="87">
        <v>235</v>
      </c>
      <c r="K51" s="87">
        <v>195</v>
      </c>
      <c r="L51" s="87">
        <v>161</v>
      </c>
      <c r="M51" s="88">
        <v>139</v>
      </c>
    </row>
    <row r="52" spans="2:13" ht="27.75" customHeight="1" x14ac:dyDescent="0.15">
      <c r="B52" s="1208"/>
      <c r="C52" s="1209"/>
      <c r="D52" s="85"/>
      <c r="E52" s="1210" t="s">
        <v>37</v>
      </c>
      <c r="F52" s="1210"/>
      <c r="G52" s="1210"/>
      <c r="H52" s="1211"/>
      <c r="I52" s="86">
        <v>4901</v>
      </c>
      <c r="J52" s="87">
        <v>4827</v>
      </c>
      <c r="K52" s="87">
        <v>4670</v>
      </c>
      <c r="L52" s="87">
        <v>4488</v>
      </c>
      <c r="M52" s="88">
        <v>4351</v>
      </c>
    </row>
    <row r="53" spans="2:13" ht="27.75" customHeight="1" thickBot="1" x14ac:dyDescent="0.2">
      <c r="B53" s="1212" t="s">
        <v>38</v>
      </c>
      <c r="C53" s="1213"/>
      <c r="D53" s="92"/>
      <c r="E53" s="1214" t="s">
        <v>39</v>
      </c>
      <c r="F53" s="1214"/>
      <c r="G53" s="1214"/>
      <c r="H53" s="1215"/>
      <c r="I53" s="93">
        <v>1528</v>
      </c>
      <c r="J53" s="94">
        <v>1123</v>
      </c>
      <c r="K53" s="94">
        <v>1002</v>
      </c>
      <c r="L53" s="94">
        <v>1212</v>
      </c>
      <c r="M53" s="95">
        <v>1406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S/XrgKAZBmVLHpr7utGWxJqs60d1nOfTdsux4V4wSVnaLHjDtya/TyJsgcFkEmReRxM1BOCMAbtxfVMXp63gA==" saltValue="NS+SuzBzGy88tkiARoLq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43" zoomScale="55" zoomScaleNormal="55" zoomScaleSheetLayoutView="100" workbookViewId="0">
      <selection activeCell="C58" sqref="C58: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539</v>
      </c>
      <c r="G54" s="104" t="s">
        <v>540</v>
      </c>
      <c r="H54" s="105" t="s">
        <v>541</v>
      </c>
    </row>
    <row r="55" spans="2:8" ht="52.5" customHeight="1" x14ac:dyDescent="0.15">
      <c r="B55" s="106"/>
      <c r="C55" s="1231" t="s">
        <v>42</v>
      </c>
      <c r="D55" s="1231"/>
      <c r="E55" s="1232"/>
      <c r="F55" s="107">
        <v>1165</v>
      </c>
      <c r="G55" s="107">
        <v>1231</v>
      </c>
      <c r="H55" s="108">
        <v>1299</v>
      </c>
    </row>
    <row r="56" spans="2:8" ht="52.5" customHeight="1" x14ac:dyDescent="0.15">
      <c r="B56" s="109"/>
      <c r="C56" s="1233" t="s">
        <v>43</v>
      </c>
      <c r="D56" s="1233"/>
      <c r="E56" s="1234"/>
      <c r="F56" s="110">
        <v>104</v>
      </c>
      <c r="G56" s="110">
        <v>102</v>
      </c>
      <c r="H56" s="111">
        <v>131</v>
      </c>
    </row>
    <row r="57" spans="2:8" ht="53.25" customHeight="1" x14ac:dyDescent="0.15">
      <c r="B57" s="109"/>
      <c r="C57" s="1235" t="s">
        <v>44</v>
      </c>
      <c r="D57" s="1235"/>
      <c r="E57" s="1236"/>
      <c r="F57" s="112">
        <v>611</v>
      </c>
      <c r="G57" s="112">
        <v>378</v>
      </c>
      <c r="H57" s="113">
        <v>370</v>
      </c>
    </row>
    <row r="58" spans="2:8" ht="45.75" customHeight="1" x14ac:dyDescent="0.15">
      <c r="B58" s="114"/>
      <c r="C58" s="1223" t="s">
        <v>561</v>
      </c>
      <c r="D58" s="1224"/>
      <c r="E58" s="1225"/>
      <c r="F58" s="115">
        <v>557</v>
      </c>
      <c r="G58" s="115">
        <v>327</v>
      </c>
      <c r="H58" s="116">
        <v>320</v>
      </c>
    </row>
    <row r="59" spans="2:8" ht="45.75" customHeight="1" x14ac:dyDescent="0.15">
      <c r="B59" s="114"/>
      <c r="C59" s="1223" t="s">
        <v>562</v>
      </c>
      <c r="D59" s="1224"/>
      <c r="E59" s="1225"/>
      <c r="F59" s="115">
        <v>32</v>
      </c>
      <c r="G59" s="115">
        <v>32</v>
      </c>
      <c r="H59" s="116">
        <v>32</v>
      </c>
    </row>
    <row r="60" spans="2:8" ht="45.75" customHeight="1" x14ac:dyDescent="0.15">
      <c r="B60" s="114"/>
      <c r="C60" s="1223" t="s">
        <v>563</v>
      </c>
      <c r="D60" s="1224"/>
      <c r="E60" s="1225"/>
      <c r="F60" s="115">
        <v>10</v>
      </c>
      <c r="G60" s="115">
        <v>9</v>
      </c>
      <c r="H60" s="116">
        <v>8</v>
      </c>
    </row>
    <row r="61" spans="2:8" ht="45.75" customHeight="1" x14ac:dyDescent="0.15">
      <c r="B61" s="114"/>
      <c r="C61" s="1223" t="s">
        <v>564</v>
      </c>
      <c r="D61" s="1224"/>
      <c r="E61" s="1225"/>
      <c r="F61" s="115">
        <v>10</v>
      </c>
      <c r="G61" s="115">
        <v>7</v>
      </c>
      <c r="H61" s="116">
        <v>8</v>
      </c>
    </row>
    <row r="62" spans="2:8" ht="45.75" customHeight="1" thickBot="1" x14ac:dyDescent="0.2">
      <c r="B62" s="117"/>
      <c r="C62" s="1226" t="s">
        <v>565</v>
      </c>
      <c r="D62" s="1227"/>
      <c r="E62" s="1228"/>
      <c r="F62" s="118">
        <v>2</v>
      </c>
      <c r="G62" s="118">
        <v>2</v>
      </c>
      <c r="H62" s="119">
        <v>2</v>
      </c>
    </row>
    <row r="63" spans="2:8" ht="52.5" customHeight="1" thickBot="1" x14ac:dyDescent="0.2">
      <c r="B63" s="120"/>
      <c r="C63" s="1229" t="s">
        <v>45</v>
      </c>
      <c r="D63" s="1229"/>
      <c r="E63" s="1230"/>
      <c r="F63" s="121">
        <v>1879</v>
      </c>
      <c r="G63" s="121">
        <v>1710</v>
      </c>
      <c r="H63" s="122">
        <v>1799</v>
      </c>
    </row>
    <row r="64" spans="2:8" ht="15" customHeight="1" x14ac:dyDescent="0.15"/>
    <row r="65" ht="0" hidden="1" customHeight="1" x14ac:dyDescent="0.15"/>
    <row r="66" ht="0" hidden="1" customHeight="1" x14ac:dyDescent="0.15"/>
  </sheetData>
  <sheetProtection algorithmName="SHA-512" hashValue="huj1JmWTvZW6uRytpXInLNAEt3nfMWgFl/Q4NguPkIECbiVNC6fGnoSgBsm0Urtnou5k/yRYqwOl33mAcwnh2Q==" saltValue="QiNBa8Jed7ktiCip+97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87BC3-2A83-4EAF-9ACC-8FD0F834169D}">
  <sheetPr>
    <pageSetUpPr fitToPage="1"/>
  </sheetPr>
  <dimension ref="A1:WZM191"/>
  <sheetViews>
    <sheetView showGridLines="0" zoomScaleNormal="100" zoomScaleSheetLayoutView="55" workbookViewId="0">
      <selection activeCell="AN70" sqref="AN70"/>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566</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566</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567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568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569</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570</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537</v>
      </c>
      <c r="BQ50" s="1271"/>
      <c r="BR50" s="1271"/>
      <c r="BS50" s="1271"/>
      <c r="BT50" s="1271"/>
      <c r="BU50" s="1271"/>
      <c r="BV50" s="1271"/>
      <c r="BW50" s="1271"/>
      <c r="BX50" s="1271" t="s">
        <v>538</v>
      </c>
      <c r="BY50" s="1271"/>
      <c r="BZ50" s="1271"/>
      <c r="CA50" s="1271"/>
      <c r="CB50" s="1271"/>
      <c r="CC50" s="1271"/>
      <c r="CD50" s="1271"/>
      <c r="CE50" s="1271"/>
      <c r="CF50" s="1271" t="s">
        <v>539</v>
      </c>
      <c r="CG50" s="1271"/>
      <c r="CH50" s="1271"/>
      <c r="CI50" s="1271"/>
      <c r="CJ50" s="1271"/>
      <c r="CK50" s="1271"/>
      <c r="CL50" s="1271"/>
      <c r="CM50" s="1271"/>
      <c r="CN50" s="1271" t="s">
        <v>540</v>
      </c>
      <c r="CO50" s="1271"/>
      <c r="CP50" s="1271"/>
      <c r="CQ50" s="1271"/>
      <c r="CR50" s="1271"/>
      <c r="CS50" s="1271"/>
      <c r="CT50" s="1271"/>
      <c r="CU50" s="1271"/>
      <c r="CV50" s="1271" t="s">
        <v>541</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571</v>
      </c>
      <c r="AO51" s="1275"/>
      <c r="AP51" s="1275"/>
      <c r="AQ51" s="1275"/>
      <c r="AR51" s="1275"/>
      <c r="AS51" s="1275"/>
      <c r="AT51" s="1275"/>
      <c r="AU51" s="1275"/>
      <c r="AV51" s="1275"/>
      <c r="AW51" s="1275"/>
      <c r="AX51" s="1275"/>
      <c r="AY51" s="1275"/>
      <c r="AZ51" s="1275"/>
      <c r="BA51" s="1275"/>
      <c r="BB51" s="1275" t="s">
        <v>572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48.9</v>
      </c>
      <c r="CO51" s="1277"/>
      <c r="CP51" s="1277"/>
      <c r="CQ51" s="1277"/>
      <c r="CR51" s="1277"/>
      <c r="CS51" s="1277"/>
      <c r="CT51" s="1277"/>
      <c r="CU51" s="1277"/>
      <c r="CV51" s="1277">
        <v>57</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573</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49.6</v>
      </c>
      <c r="CO53" s="1277"/>
      <c r="CP53" s="1277"/>
      <c r="CQ53" s="1277"/>
      <c r="CR53" s="1277"/>
      <c r="CS53" s="1277"/>
      <c r="CT53" s="1277"/>
      <c r="CU53" s="1277"/>
      <c r="CV53" s="1277">
        <v>50.9</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574</v>
      </c>
      <c r="AO55" s="1271"/>
      <c r="AP55" s="1271"/>
      <c r="AQ55" s="1271"/>
      <c r="AR55" s="1271"/>
      <c r="AS55" s="1271"/>
      <c r="AT55" s="1271"/>
      <c r="AU55" s="1271"/>
      <c r="AV55" s="1271"/>
      <c r="AW55" s="1271"/>
      <c r="AX55" s="1271"/>
      <c r="AY55" s="1271"/>
      <c r="AZ55" s="1271"/>
      <c r="BA55" s="1271"/>
      <c r="BB55" s="1275" t="s">
        <v>572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573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58.6</v>
      </c>
      <c r="CO57" s="1277"/>
      <c r="CP57" s="1277"/>
      <c r="CQ57" s="1277"/>
      <c r="CR57" s="1277"/>
      <c r="CS57" s="1277"/>
      <c r="CT57" s="1277"/>
      <c r="CU57" s="1277"/>
      <c r="CV57" s="1277">
        <v>60.3</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575</v>
      </c>
    </row>
    <row r="64" spans="1:109" x14ac:dyDescent="0.15">
      <c r="B64" s="1246"/>
      <c r="G64" s="1253"/>
      <c r="I64" s="1287"/>
      <c r="J64" s="1287"/>
      <c r="K64" s="1287"/>
      <c r="L64" s="1287"/>
      <c r="M64" s="1287"/>
      <c r="N64" s="1288"/>
      <c r="AM64" s="1253"/>
      <c r="AN64" s="1253" t="s">
        <v>568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576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570</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537</v>
      </c>
      <c r="BQ72" s="1271"/>
      <c r="BR72" s="1271"/>
      <c r="BS72" s="1271"/>
      <c r="BT72" s="1271"/>
      <c r="BU72" s="1271"/>
      <c r="BV72" s="1271"/>
      <c r="BW72" s="1271"/>
      <c r="BX72" s="1271" t="s">
        <v>538</v>
      </c>
      <c r="BY72" s="1271"/>
      <c r="BZ72" s="1271"/>
      <c r="CA72" s="1271"/>
      <c r="CB72" s="1271"/>
      <c r="CC72" s="1271"/>
      <c r="CD72" s="1271"/>
      <c r="CE72" s="1271"/>
      <c r="CF72" s="1271" t="s">
        <v>539</v>
      </c>
      <c r="CG72" s="1271"/>
      <c r="CH72" s="1271"/>
      <c r="CI72" s="1271"/>
      <c r="CJ72" s="1271"/>
      <c r="CK72" s="1271"/>
      <c r="CL72" s="1271"/>
      <c r="CM72" s="1271"/>
      <c r="CN72" s="1271" t="s">
        <v>540</v>
      </c>
      <c r="CO72" s="1271"/>
      <c r="CP72" s="1271"/>
      <c r="CQ72" s="1271"/>
      <c r="CR72" s="1271"/>
      <c r="CS72" s="1271"/>
      <c r="CT72" s="1271"/>
      <c r="CU72" s="1271"/>
      <c r="CV72" s="1271" t="s">
        <v>541</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571</v>
      </c>
      <c r="AO73" s="1275"/>
      <c r="AP73" s="1275"/>
      <c r="AQ73" s="1275"/>
      <c r="AR73" s="1275"/>
      <c r="AS73" s="1275"/>
      <c r="AT73" s="1275"/>
      <c r="AU73" s="1275"/>
      <c r="AV73" s="1275"/>
      <c r="AW73" s="1275"/>
      <c r="AX73" s="1275"/>
      <c r="AY73" s="1275"/>
      <c r="AZ73" s="1275"/>
      <c r="BA73" s="1275"/>
      <c r="BB73" s="1275" t="s">
        <v>572</v>
      </c>
      <c r="BC73" s="1275"/>
      <c r="BD73" s="1275"/>
      <c r="BE73" s="1275"/>
      <c r="BF73" s="1275"/>
      <c r="BG73" s="1275"/>
      <c r="BH73" s="1275"/>
      <c r="BI73" s="1275"/>
      <c r="BJ73" s="1275"/>
      <c r="BK73" s="1275"/>
      <c r="BL73" s="1275"/>
      <c r="BM73" s="1275"/>
      <c r="BN73" s="1275"/>
      <c r="BO73" s="1275"/>
      <c r="BP73" s="1277">
        <v>62</v>
      </c>
      <c r="BQ73" s="1277"/>
      <c r="BR73" s="1277"/>
      <c r="BS73" s="1277"/>
      <c r="BT73" s="1277"/>
      <c r="BU73" s="1277"/>
      <c r="BV73" s="1277"/>
      <c r="BW73" s="1277"/>
      <c r="BX73" s="1277">
        <v>46.7</v>
      </c>
      <c r="BY73" s="1277"/>
      <c r="BZ73" s="1277"/>
      <c r="CA73" s="1277"/>
      <c r="CB73" s="1277"/>
      <c r="CC73" s="1277"/>
      <c r="CD73" s="1277"/>
      <c r="CE73" s="1277"/>
      <c r="CF73" s="1277">
        <v>39.9</v>
      </c>
      <c r="CG73" s="1277"/>
      <c r="CH73" s="1277"/>
      <c r="CI73" s="1277"/>
      <c r="CJ73" s="1277"/>
      <c r="CK73" s="1277"/>
      <c r="CL73" s="1277"/>
      <c r="CM73" s="1277"/>
      <c r="CN73" s="1277">
        <v>48.9</v>
      </c>
      <c r="CO73" s="1277"/>
      <c r="CP73" s="1277"/>
      <c r="CQ73" s="1277"/>
      <c r="CR73" s="1277"/>
      <c r="CS73" s="1277"/>
      <c r="CT73" s="1277"/>
      <c r="CU73" s="1277"/>
      <c r="CV73" s="1277">
        <v>57</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577</v>
      </c>
      <c r="BC75" s="1275"/>
      <c r="BD75" s="1275"/>
      <c r="BE75" s="1275"/>
      <c r="BF75" s="1275"/>
      <c r="BG75" s="1275"/>
      <c r="BH75" s="1275"/>
      <c r="BI75" s="1275"/>
      <c r="BJ75" s="1275"/>
      <c r="BK75" s="1275"/>
      <c r="BL75" s="1275"/>
      <c r="BM75" s="1275"/>
      <c r="BN75" s="1275"/>
      <c r="BO75" s="1275"/>
      <c r="BP75" s="1277">
        <v>11.8</v>
      </c>
      <c r="BQ75" s="1277"/>
      <c r="BR75" s="1277"/>
      <c r="BS75" s="1277"/>
      <c r="BT75" s="1277"/>
      <c r="BU75" s="1277"/>
      <c r="BV75" s="1277"/>
      <c r="BW75" s="1277"/>
      <c r="BX75" s="1277">
        <v>10.199999999999999</v>
      </c>
      <c r="BY75" s="1277"/>
      <c r="BZ75" s="1277"/>
      <c r="CA75" s="1277"/>
      <c r="CB75" s="1277"/>
      <c r="CC75" s="1277"/>
      <c r="CD75" s="1277"/>
      <c r="CE75" s="1277"/>
      <c r="CF75" s="1277">
        <v>9</v>
      </c>
      <c r="CG75" s="1277"/>
      <c r="CH75" s="1277"/>
      <c r="CI75" s="1277"/>
      <c r="CJ75" s="1277"/>
      <c r="CK75" s="1277"/>
      <c r="CL75" s="1277"/>
      <c r="CM75" s="1277"/>
      <c r="CN75" s="1277">
        <v>9.3000000000000007</v>
      </c>
      <c r="CO75" s="1277"/>
      <c r="CP75" s="1277"/>
      <c r="CQ75" s="1277"/>
      <c r="CR75" s="1277"/>
      <c r="CS75" s="1277"/>
      <c r="CT75" s="1277"/>
      <c r="CU75" s="1277"/>
      <c r="CV75" s="1277">
        <v>9.1</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574</v>
      </c>
      <c r="AO77" s="1271"/>
      <c r="AP77" s="1271"/>
      <c r="AQ77" s="1271"/>
      <c r="AR77" s="1271"/>
      <c r="AS77" s="1271"/>
      <c r="AT77" s="1271"/>
      <c r="AU77" s="1271"/>
      <c r="AV77" s="1271"/>
      <c r="AW77" s="1271"/>
      <c r="AX77" s="1271"/>
      <c r="AY77" s="1271"/>
      <c r="AZ77" s="1271"/>
      <c r="BA77" s="1271"/>
      <c r="BB77" s="1275" t="s">
        <v>572</v>
      </c>
      <c r="BC77" s="1275"/>
      <c r="BD77" s="1275"/>
      <c r="BE77" s="1275"/>
      <c r="BF77" s="1275"/>
      <c r="BG77" s="1275"/>
      <c r="BH77" s="1275"/>
      <c r="BI77" s="1275"/>
      <c r="BJ77" s="1275"/>
      <c r="BK77" s="1275"/>
      <c r="BL77" s="1275"/>
      <c r="BM77" s="1275"/>
      <c r="BN77" s="1275"/>
      <c r="BO77" s="1275"/>
      <c r="BP77" s="1277">
        <v>20.5</v>
      </c>
      <c r="BQ77" s="1277"/>
      <c r="BR77" s="1277"/>
      <c r="BS77" s="1277"/>
      <c r="BT77" s="1277"/>
      <c r="BU77" s="1277"/>
      <c r="BV77" s="1277"/>
      <c r="BW77" s="1277"/>
      <c r="BX77" s="1277">
        <v>17.899999999999999</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577</v>
      </c>
      <c r="BC79" s="1275"/>
      <c r="BD79" s="1275"/>
      <c r="BE79" s="1275"/>
      <c r="BF79" s="1275"/>
      <c r="BG79" s="1275"/>
      <c r="BH79" s="1275"/>
      <c r="BI79" s="1275"/>
      <c r="BJ79" s="1275"/>
      <c r="BK79" s="1275"/>
      <c r="BL79" s="1275"/>
      <c r="BM79" s="1275"/>
      <c r="BN79" s="1275"/>
      <c r="BO79" s="1275"/>
      <c r="BP79" s="1277">
        <v>10.5</v>
      </c>
      <c r="BQ79" s="1277"/>
      <c r="BR79" s="1277"/>
      <c r="BS79" s="1277"/>
      <c r="BT79" s="1277"/>
      <c r="BU79" s="1277"/>
      <c r="BV79" s="1277"/>
      <c r="BW79" s="1277"/>
      <c r="BX79" s="1277">
        <v>9.5</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fOQYPDLXOujZCzWniV6TR/Grn3OKknGUqDGpsxe+5X18fAh0dj3++jmfRidylggL1rff7qaOa1yqjLUjYjdMw==" saltValue="L3HHjQoekl/CdgUll0Gp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F2DF3-7F61-4AA9-B990-6E2EE1C8BEF0}">
  <sheetPr>
    <pageSetUpPr fitToPage="1"/>
  </sheetPr>
  <dimension ref="A1:DR135"/>
  <sheetViews>
    <sheetView showGridLines="0" topLeftCell="A88" zoomScaleNormal="100" zoomScaleSheetLayoutView="70"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Q1+G4oWR8qn9LGUbeVUxy8APrIFQFsEwEcjoAUeLlhzrU2fyF1cQ4PWnHDgm4V3Lf0siQ4KrCtl6JdBpm2QdA==" saltValue="Hn0caJvUGHR3Dfb1S+P9o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D53CF-6C01-4FBA-A4DD-2EC1A192404B}">
  <sheetPr>
    <pageSetUpPr fitToPage="1"/>
  </sheetPr>
  <dimension ref="A1:DR135"/>
  <sheetViews>
    <sheetView showGridLines="0" tabSelected="1" topLeftCell="A91" zoomScaleNormal="100" zoomScaleSheetLayoutView="55"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5tIEuJWnreLDcXk2R0GaleJPM/hsTbjK/pmSiVmo0K+22Oni6W1YhjE0rj/8fhkDb3eIeeIkS8SpviZw77+GA==" saltValue="W2UkfE4qmfqV3FAvooWJ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534</v>
      </c>
      <c r="G2" s="136"/>
      <c r="H2" s="137"/>
    </row>
    <row r="3" spans="1:8" x14ac:dyDescent="0.15">
      <c r="A3" s="133" t="s">
        <v>527</v>
      </c>
      <c r="B3" s="138"/>
      <c r="C3" s="139"/>
      <c r="D3" s="140">
        <v>90188</v>
      </c>
      <c r="E3" s="141"/>
      <c r="F3" s="142">
        <v>119674</v>
      </c>
      <c r="G3" s="143"/>
      <c r="H3" s="144"/>
    </row>
    <row r="4" spans="1:8" x14ac:dyDescent="0.15">
      <c r="A4" s="145"/>
      <c r="B4" s="146"/>
      <c r="C4" s="147"/>
      <c r="D4" s="148">
        <v>24909</v>
      </c>
      <c r="E4" s="149"/>
      <c r="F4" s="150">
        <v>57803</v>
      </c>
      <c r="G4" s="151"/>
      <c r="H4" s="152"/>
    </row>
    <row r="5" spans="1:8" x14ac:dyDescent="0.15">
      <c r="A5" s="133" t="s">
        <v>529</v>
      </c>
      <c r="B5" s="138"/>
      <c r="C5" s="139"/>
      <c r="D5" s="140">
        <v>64873</v>
      </c>
      <c r="E5" s="141"/>
      <c r="F5" s="142">
        <v>119685</v>
      </c>
      <c r="G5" s="143"/>
      <c r="H5" s="144"/>
    </row>
    <row r="6" spans="1:8" x14ac:dyDescent="0.15">
      <c r="A6" s="145"/>
      <c r="B6" s="146"/>
      <c r="C6" s="147"/>
      <c r="D6" s="148">
        <v>41216</v>
      </c>
      <c r="E6" s="149"/>
      <c r="F6" s="150">
        <v>68464</v>
      </c>
      <c r="G6" s="151"/>
      <c r="H6" s="152"/>
    </row>
    <row r="7" spans="1:8" x14ac:dyDescent="0.15">
      <c r="A7" s="133" t="s">
        <v>530</v>
      </c>
      <c r="B7" s="138"/>
      <c r="C7" s="139"/>
      <c r="D7" s="140">
        <v>71845</v>
      </c>
      <c r="E7" s="141"/>
      <c r="F7" s="142">
        <v>128611</v>
      </c>
      <c r="G7" s="143"/>
      <c r="H7" s="144"/>
    </row>
    <row r="8" spans="1:8" x14ac:dyDescent="0.15">
      <c r="A8" s="145"/>
      <c r="B8" s="146"/>
      <c r="C8" s="147"/>
      <c r="D8" s="148">
        <v>20572</v>
      </c>
      <c r="E8" s="149"/>
      <c r="F8" s="150">
        <v>61552</v>
      </c>
      <c r="G8" s="151"/>
      <c r="H8" s="152"/>
    </row>
    <row r="9" spans="1:8" x14ac:dyDescent="0.15">
      <c r="A9" s="133" t="s">
        <v>531</v>
      </c>
      <c r="B9" s="138"/>
      <c r="C9" s="139"/>
      <c r="D9" s="140">
        <v>128308</v>
      </c>
      <c r="E9" s="141"/>
      <c r="F9" s="142">
        <v>138651</v>
      </c>
      <c r="G9" s="143"/>
      <c r="H9" s="144"/>
    </row>
    <row r="10" spans="1:8" x14ac:dyDescent="0.15">
      <c r="A10" s="145"/>
      <c r="B10" s="146"/>
      <c r="C10" s="147"/>
      <c r="D10" s="148">
        <v>30556</v>
      </c>
      <c r="E10" s="149"/>
      <c r="F10" s="150">
        <v>71211</v>
      </c>
      <c r="G10" s="151"/>
      <c r="H10" s="152"/>
    </row>
    <row r="11" spans="1:8" x14ac:dyDescent="0.15">
      <c r="A11" s="133" t="s">
        <v>532</v>
      </c>
      <c r="B11" s="138"/>
      <c r="C11" s="139"/>
      <c r="D11" s="140">
        <v>113121</v>
      </c>
      <c r="E11" s="141"/>
      <c r="F11" s="142">
        <v>122882</v>
      </c>
      <c r="G11" s="143"/>
      <c r="H11" s="144"/>
    </row>
    <row r="12" spans="1:8" x14ac:dyDescent="0.15">
      <c r="A12" s="145"/>
      <c r="B12" s="146"/>
      <c r="C12" s="153"/>
      <c r="D12" s="148">
        <v>19103</v>
      </c>
      <c r="E12" s="149"/>
      <c r="F12" s="150">
        <v>65785</v>
      </c>
      <c r="G12" s="151"/>
      <c r="H12" s="152"/>
    </row>
    <row r="13" spans="1:8" x14ac:dyDescent="0.15">
      <c r="A13" s="133"/>
      <c r="B13" s="138"/>
      <c r="C13" s="154"/>
      <c r="D13" s="155">
        <v>93667</v>
      </c>
      <c r="E13" s="156"/>
      <c r="F13" s="157">
        <v>125901</v>
      </c>
      <c r="G13" s="158"/>
      <c r="H13" s="144"/>
    </row>
    <row r="14" spans="1:8" x14ac:dyDescent="0.15">
      <c r="A14" s="145"/>
      <c r="B14" s="146"/>
      <c r="C14" s="147"/>
      <c r="D14" s="148">
        <v>27271</v>
      </c>
      <c r="E14" s="149"/>
      <c r="F14" s="150">
        <v>64963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4.42</v>
      </c>
      <c r="C19" s="159">
        <f>ROUND(VALUE(SUBSTITUTE(実質収支比率等に係る経年分析!G$48,"▲","-")),2)</f>
        <v>4.7</v>
      </c>
      <c r="D19" s="159">
        <f>ROUND(VALUE(SUBSTITUTE(実質収支比率等に係る経年分析!H$48,"▲","-")),2)</f>
        <v>4.4800000000000004</v>
      </c>
      <c r="E19" s="159">
        <f>ROUND(VALUE(SUBSTITUTE(実質収支比率等に係る経年分析!I$48,"▲","-")),2)</f>
        <v>4.55</v>
      </c>
      <c r="F19" s="159">
        <f>ROUND(VALUE(SUBSTITUTE(実質収支比率等に係る経年分析!J$48,"▲","-")),2)</f>
        <v>4.41</v>
      </c>
    </row>
    <row r="20" spans="1:11" x14ac:dyDescent="0.15">
      <c r="A20" s="159" t="s">
        <v>49</v>
      </c>
      <c r="B20" s="159">
        <f>ROUND(VALUE(SUBSTITUTE(実質収支比率等に係る経年分析!F$47,"▲","-")),2)</f>
        <v>33.340000000000003</v>
      </c>
      <c r="C20" s="159">
        <f>ROUND(VALUE(SUBSTITUTE(実質収支比率等に係る経年分析!G$47,"▲","-")),2)</f>
        <v>37.76</v>
      </c>
      <c r="D20" s="159">
        <f>ROUND(VALUE(SUBSTITUTE(実質収支比率等に係る経年分析!H$47,"▲","-")),2)</f>
        <v>39.36</v>
      </c>
      <c r="E20" s="159">
        <f>ROUND(VALUE(SUBSTITUTE(実質収支比率等に係る経年分析!I$47,"▲","-")),2)</f>
        <v>42.15</v>
      </c>
      <c r="F20" s="159">
        <f>ROUND(VALUE(SUBSTITUTE(実質収支比率等に係る経年分析!J$47,"▲","-")),2)</f>
        <v>44.91</v>
      </c>
    </row>
    <row r="21" spans="1:11" x14ac:dyDescent="0.15">
      <c r="A21" s="159" t="s">
        <v>50</v>
      </c>
      <c r="B21" s="159">
        <f>IF(ISNUMBER(VALUE(SUBSTITUTE(実質収支比率等に係る経年分析!F$49,"▲","-"))),ROUND(VALUE(SUBSTITUTE(実質収支比率等に係る経年分析!F$49,"▲","-")),2),NA())</f>
        <v>5.75</v>
      </c>
      <c r="C21" s="159">
        <f>IF(ISNUMBER(VALUE(SUBSTITUTE(実質収支比率等に係る経年分析!G$49,"▲","-"))),ROUND(VALUE(SUBSTITUTE(実質収支比率等に係る経年分析!G$49,"▲","-")),2),NA())</f>
        <v>3.62</v>
      </c>
      <c r="D21" s="159">
        <f>IF(ISNUMBER(VALUE(SUBSTITUTE(実質収支比率等に係る経年分析!H$49,"▲","-"))),ROUND(VALUE(SUBSTITUTE(実質収支比率等に係る経年分析!H$49,"▲","-")),2),NA())</f>
        <v>2.71</v>
      </c>
      <c r="E21" s="159">
        <f>IF(ISNUMBER(VALUE(SUBSTITUTE(実質収支比率等に係る経年分析!I$49,"▲","-"))),ROUND(VALUE(SUBSTITUTE(実質収支比率等に係る経年分析!I$49,"▲","-")),2),NA())</f>
        <v>2.29</v>
      </c>
      <c r="F21" s="159">
        <f>IF(ISNUMBER(VALUE(SUBSTITUTE(実質収支比率等に係る経年分析!J$49,"▲","-"))),ROUND(VALUE(SUBSTITUTE(実質収支比率等に係る経年分析!J$49,"▲","-")),2),NA())</f>
        <v>2.17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0.04</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健康福祉交流館特別会計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7.0000000000000007E-2</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x14ac:dyDescent="0.15">
      <c r="A32" s="160" t="str">
        <f>IF(連結実質赤字比率に係る赤字・黒字の構成分析!C$38="",NA(),連結実質赤字比率に係る赤字・黒字の構成分析!C$38)</f>
        <v>町営駐車場特別会計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0.14000000000000001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v>
      </c>
    </row>
    <row r="33" spans="1:16" x14ac:dyDescent="0.15">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1.96</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3.29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3.18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3.18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3.65</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4.6100000000000003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4.3600000000000003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4.4400000000000004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4.33</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8.51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8.9700000000000006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9.2899999999999991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9.56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509</v>
      </c>
      <c r="E42" s="161"/>
      <c r="F42" s="161"/>
      <c r="G42" s="161">
        <f>'実質公債費比率（分子）の構造'!L$52</f>
        <v>486</v>
      </c>
      <c r="H42" s="161"/>
      <c r="I42" s="161"/>
      <c r="J42" s="161">
        <f>'実質公債費比率（分子）の構造'!M$52</f>
        <v>475</v>
      </c>
      <c r="K42" s="161"/>
      <c r="L42" s="161"/>
      <c r="M42" s="161">
        <f>'実質公債費比率（分子）の構造'!N$52</f>
        <v>466</v>
      </c>
      <c r="N42" s="161"/>
      <c r="O42" s="161"/>
      <c r="P42" s="161">
        <f>'実質公債費比率（分子）の構造'!O$52</f>
        <v>454</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x14ac:dyDescent="0.15">
      <c r="A45" s="161" t="s">
        <v>60</v>
      </c>
      <c r="B45" s="161">
        <f>'実質公債費比率（分子）の構造'!K$49</f>
        <v>12</v>
      </c>
      <c r="C45" s="161"/>
      <c r="D45" s="161"/>
      <c r="E45" s="161">
        <f>'実質公債費比率（分子）の構造'!L$49</f>
        <v>13</v>
      </c>
      <c r="F45" s="161"/>
      <c r="G45" s="161"/>
      <c r="H45" s="161">
        <f>'実質公債費比率（分子）の構造'!M$49</f>
        <v>13</v>
      </c>
      <c r="I45" s="161"/>
      <c r="J45" s="161"/>
      <c r="K45" s="161">
        <f>'実質公債費比率（分子）の構造'!N$49</f>
        <v>12</v>
      </c>
      <c r="L45" s="161"/>
      <c r="M45" s="161"/>
      <c r="N45" s="161">
        <f>'実質公債費比率（分子）の構造'!O$49</f>
        <v>6</v>
      </c>
      <c r="O45" s="161"/>
      <c r="P45" s="161"/>
    </row>
    <row r="46" spans="1:16" x14ac:dyDescent="0.15">
      <c r="A46" s="161" t="s">
        <v>61</v>
      </c>
      <c r="B46" s="161">
        <f>'実質公債費比率（分子）の構造'!K$48</f>
        <v>191</v>
      </c>
      <c r="C46" s="161"/>
      <c r="D46" s="161"/>
      <c r="E46" s="161">
        <f>'実質公債費比率（分子）の構造'!L$48</f>
        <v>192</v>
      </c>
      <c r="F46" s="161"/>
      <c r="G46" s="161"/>
      <c r="H46" s="161">
        <f>'実質公債費比率（分子）の構造'!M$48</f>
        <v>178</v>
      </c>
      <c r="I46" s="161"/>
      <c r="J46" s="161"/>
      <c r="K46" s="161">
        <f>'実質公債費比率（分子）の構造'!N$48</f>
        <v>182</v>
      </c>
      <c r="L46" s="161"/>
      <c r="M46" s="161"/>
      <c r="N46" s="161">
        <f>'実質公債費比率（分子）の構造'!O$48</f>
        <v>161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529</v>
      </c>
      <c r="C49" s="161"/>
      <c r="D49" s="161"/>
      <c r="E49" s="161">
        <f>'実質公債費比率（分子）の構造'!L$45</f>
        <v>502</v>
      </c>
      <c r="F49" s="161"/>
      <c r="G49" s="161"/>
      <c r="H49" s="161">
        <f>'実質公債費比率（分子）の構造'!M$45</f>
        <v>504</v>
      </c>
      <c r="I49" s="161"/>
      <c r="J49" s="161"/>
      <c r="K49" s="161">
        <f>'実質公債費比率（分子）の構造'!N$45</f>
        <v>515</v>
      </c>
      <c r="L49" s="161"/>
      <c r="M49" s="161"/>
      <c r="N49" s="161">
        <f>'実質公債費比率（分子）の構造'!O$45</f>
        <v>503</v>
      </c>
      <c r="O49" s="161"/>
      <c r="P49" s="161"/>
    </row>
    <row r="50" spans="1:16" x14ac:dyDescent="0.15">
      <c r="A50" s="161" t="s">
        <v>65</v>
      </c>
      <c r="B50" s="161" t="e">
        <f>NA()</f>
        <v>#N/A</v>
      </c>
      <c r="C50" s="161">
        <f>IF(ISNUMBER('実質公債費比率（分子）の構造'!K$53),'実質公債費比率（分子）の構造'!K$53,NA())</f>
        <v>224</v>
      </c>
      <c r="D50" s="161" t="e">
        <f>NA()</f>
        <v>#N/A</v>
      </c>
      <c r="E50" s="161" t="e">
        <f>NA()</f>
        <v>#N/A</v>
      </c>
      <c r="F50" s="161">
        <f>IF(ISNUMBER('実質公債費比率（分子）の構造'!L$53),'実質公債費比率（分子）の構造'!L$53,NA())</f>
        <v>222</v>
      </c>
      <c r="G50" s="161" t="e">
        <f>NA()</f>
        <v>#N/A</v>
      </c>
      <c r="H50" s="161" t="e">
        <f>NA()</f>
        <v>#N/A</v>
      </c>
      <c r="I50" s="161">
        <f>IF(ISNUMBER('実質公債費比率（分子）の構造'!M$53),'実質公債費比率（分子）の構造'!M$53,NA())</f>
        <v>221</v>
      </c>
      <c r="J50" s="161" t="e">
        <f>NA()</f>
        <v>#N/A</v>
      </c>
      <c r="K50" s="161" t="e">
        <f>NA()</f>
        <v>#N/A</v>
      </c>
      <c r="L50" s="161">
        <f>IF(ISNUMBER('実質公債費比率（分子）の構造'!N$53),'実質公債費比率（分子）の構造'!N$53,NA())</f>
        <v>244</v>
      </c>
      <c r="M50" s="161" t="e">
        <f>NA()</f>
        <v>#N/A</v>
      </c>
      <c r="N50" s="161" t="e">
        <f>NA()</f>
        <v>#N/A</v>
      </c>
      <c r="O50" s="161">
        <f>IF(ISNUMBER('実質公債費比率（分子）の構造'!O$53),'実質公債費比率（分子）の構造'!O$53,NA())</f>
        <v>217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4901</v>
      </c>
      <c r="E56" s="160"/>
      <c r="F56" s="160"/>
      <c r="G56" s="160">
        <f>'将来負担比率（分子）の構造'!J$52</f>
        <v>4827</v>
      </c>
      <c r="H56" s="160"/>
      <c r="I56" s="160"/>
      <c r="J56" s="160">
        <f>'将来負担比率（分子）の構造'!K$52</f>
        <v>4670</v>
      </c>
      <c r="K56" s="160"/>
      <c r="L56" s="160"/>
      <c r="M56" s="160">
        <f>'将来負担比率（分子）の構造'!L$52</f>
        <v>4488</v>
      </c>
      <c r="N56" s="160"/>
      <c r="O56" s="160"/>
      <c r="P56" s="160">
        <f>'将来負担比率（分子）の構造'!M$52</f>
        <v>4351</v>
      </c>
    </row>
    <row r="57" spans="1:16" x14ac:dyDescent="0.15">
      <c r="A57" s="160" t="s">
        <v>36</v>
      </c>
      <c r="B57" s="160"/>
      <c r="C57" s="160"/>
      <c r="D57" s="160">
        <f>'将来負担比率（分子）の構造'!I$51</f>
        <v>275</v>
      </c>
      <c r="E57" s="160"/>
      <c r="F57" s="160"/>
      <c r="G57" s="160">
        <f>'将来負担比率（分子）の構造'!J$51</f>
        <v>235</v>
      </c>
      <c r="H57" s="160"/>
      <c r="I57" s="160"/>
      <c r="J57" s="160">
        <f>'将来負担比率（分子）の構造'!K$51</f>
        <v>195</v>
      </c>
      <c r="K57" s="160"/>
      <c r="L57" s="160"/>
      <c r="M57" s="160">
        <f>'将来負担比率（分子）の構造'!L$51</f>
        <v>161</v>
      </c>
      <c r="N57" s="160"/>
      <c r="O57" s="160"/>
      <c r="P57" s="160">
        <f>'将来負担比率（分子）の構造'!M$51</f>
        <v>139</v>
      </c>
    </row>
    <row r="58" spans="1:16" x14ac:dyDescent="0.15">
      <c r="A58" s="160" t="s">
        <v>35</v>
      </c>
      <c r="B58" s="160"/>
      <c r="C58" s="160"/>
      <c r="D58" s="160">
        <f>'将来負担比率（分子）の構造'!I$50</f>
        <v>1641</v>
      </c>
      <c r="E58" s="160"/>
      <c r="F58" s="160"/>
      <c r="G58" s="160">
        <f>'将来負担比率（分子）の構造'!J$50</f>
        <v>1852</v>
      </c>
      <c r="H58" s="160"/>
      <c r="I58" s="160"/>
      <c r="J58" s="160">
        <f>'将来負担比率（分子）の構造'!K$50</f>
        <v>2023</v>
      </c>
      <c r="K58" s="160"/>
      <c r="L58" s="160"/>
      <c r="M58" s="160">
        <f>'将来負担比率（分子）の構造'!L$50</f>
        <v>1861</v>
      </c>
      <c r="N58" s="160"/>
      <c r="O58" s="160"/>
      <c r="P58" s="160">
        <f>'将来負担比率（分子）の構造'!M$50</f>
        <v>1859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711</v>
      </c>
      <c r="C62" s="160"/>
      <c r="D62" s="160"/>
      <c r="E62" s="160">
        <f>'将来負担比率（分子）の構造'!J$45</f>
        <v>640</v>
      </c>
      <c r="F62" s="160"/>
      <c r="G62" s="160"/>
      <c r="H62" s="160">
        <f>'将来負担比率（分子）の構造'!K$45</f>
        <v>584</v>
      </c>
      <c r="I62" s="160"/>
      <c r="J62" s="160"/>
      <c r="K62" s="160">
        <f>'将来負担比率（分子）の構造'!L$45</f>
        <v>574</v>
      </c>
      <c r="L62" s="160"/>
      <c r="M62" s="160"/>
      <c r="N62" s="160">
        <f>'将来負担比率（分子）の構造'!M$45</f>
        <v>566</v>
      </c>
      <c r="O62" s="160"/>
      <c r="P62" s="160"/>
    </row>
    <row r="63" spans="1:16" x14ac:dyDescent="0.15">
      <c r="A63" s="160" t="s">
        <v>28</v>
      </c>
      <c r="B63" s="160">
        <f>'将来負担比率（分子）の構造'!I$44</f>
        <v>58</v>
      </c>
      <c r="C63" s="160"/>
      <c r="D63" s="160"/>
      <c r="E63" s="160">
        <f>'将来負担比率（分子）の構造'!J$44</f>
        <v>45</v>
      </c>
      <c r="F63" s="160"/>
      <c r="G63" s="160"/>
      <c r="H63" s="160">
        <f>'将来負担比率（分子）の構造'!K$44</f>
        <v>32</v>
      </c>
      <c r="I63" s="160"/>
      <c r="J63" s="160"/>
      <c r="K63" s="160">
        <f>'将来負担比率（分子）の構造'!L$44</f>
        <v>21</v>
      </c>
      <c r="L63" s="160"/>
      <c r="M63" s="160"/>
      <c r="N63" s="160">
        <f>'将来負担比率（分子）の構造'!M$44</f>
        <v>15</v>
      </c>
      <c r="O63" s="160"/>
      <c r="P63" s="160"/>
    </row>
    <row r="64" spans="1:16" x14ac:dyDescent="0.15">
      <c r="A64" s="160" t="s">
        <v>27</v>
      </c>
      <c r="B64" s="160">
        <f>'将来負担比率（分子）の構造'!I$43</f>
        <v>2413</v>
      </c>
      <c r="C64" s="160"/>
      <c r="D64" s="160"/>
      <c r="E64" s="160">
        <f>'将来負担比率（分子）の構造'!J$43</f>
        <v>2337</v>
      </c>
      <c r="F64" s="160"/>
      <c r="G64" s="160"/>
      <c r="H64" s="160">
        <f>'将来負担比率（分子）の構造'!K$43</f>
        <v>2415</v>
      </c>
      <c r="I64" s="160"/>
      <c r="J64" s="160"/>
      <c r="K64" s="160">
        <f>'将来負担比率（分子）の構造'!L$43</f>
        <v>2441</v>
      </c>
      <c r="L64" s="160"/>
      <c r="M64" s="160"/>
      <c r="N64" s="160">
        <f>'将来負担比率（分子）の構造'!M$43</f>
        <v>2565</v>
      </c>
      <c r="O64" s="160"/>
      <c r="P64" s="160"/>
    </row>
    <row r="65" spans="1:16" x14ac:dyDescent="0.15">
      <c r="A65" s="160" t="s">
        <v>26</v>
      </c>
      <c r="B65" s="160">
        <f>'将来負担比率（分子）の構造'!I$42</f>
        <v>8</v>
      </c>
      <c r="C65" s="160"/>
      <c r="D65" s="160"/>
      <c r="E65" s="160">
        <f>'将来負担比率（分子）の構造'!J$42</f>
        <v>7</v>
      </c>
      <c r="F65" s="160"/>
      <c r="G65" s="160"/>
      <c r="H65" s="160">
        <f>'将来負担比率（分子）の構造'!K$42</f>
        <v>6</v>
      </c>
      <c r="I65" s="160"/>
      <c r="J65" s="160"/>
      <c r="K65" s="160">
        <f>'将来負担比率（分子）の構造'!L$42</f>
        <v>6</v>
      </c>
      <c r="L65" s="160"/>
      <c r="M65" s="160"/>
      <c r="N65" s="160">
        <f>'将来負担比率（分子）の構造'!M$42</f>
        <v>5</v>
      </c>
      <c r="O65" s="160"/>
      <c r="P65" s="160"/>
    </row>
    <row r="66" spans="1:16" x14ac:dyDescent="0.15">
      <c r="A66" s="160" t="s">
        <v>25</v>
      </c>
      <c r="B66" s="160">
        <f>'将来負担比率（分子）の構造'!I$41</f>
        <v>5156</v>
      </c>
      <c r="C66" s="160"/>
      <c r="D66" s="160"/>
      <c r="E66" s="160">
        <f>'将来負担比率（分子）の構造'!J$41</f>
        <v>5009</v>
      </c>
      <c r="F66" s="160"/>
      <c r="G66" s="160"/>
      <c r="H66" s="160">
        <f>'将来負担比率（分子）の構造'!K$41</f>
        <v>4852</v>
      </c>
      <c r="I66" s="160"/>
      <c r="J66" s="160"/>
      <c r="K66" s="160">
        <f>'将来負担比率（分子）の構造'!L$41</f>
        <v>4681</v>
      </c>
      <c r="L66" s="160"/>
      <c r="M66" s="160"/>
      <c r="N66" s="160">
        <f>'将来負担比率（分子）の構造'!M$41</f>
        <v>4604</v>
      </c>
      <c r="O66" s="160"/>
      <c r="P66" s="160"/>
    </row>
    <row r="67" spans="1:16" x14ac:dyDescent="0.15">
      <c r="A67" s="160" t="s">
        <v>69</v>
      </c>
      <c r="B67" s="160" t="e">
        <f>NA()</f>
        <v>#N/A</v>
      </c>
      <c r="C67" s="160">
        <f>IF(ISNUMBER('将来負担比率（分子）の構造'!I$53), IF('将来負担比率（分子）の構造'!I$53 &lt; 0, 0, '将来負担比率（分子）の構造'!I$53), NA())</f>
        <v>1528</v>
      </c>
      <c r="D67" s="160" t="e">
        <f>NA()</f>
        <v>#N/A</v>
      </c>
      <c r="E67" s="160" t="e">
        <f>NA()</f>
        <v>#N/A</v>
      </c>
      <c r="F67" s="160">
        <f>IF(ISNUMBER('将来負担比率（分子）の構造'!J$53), IF('将来負担比率（分子）の構造'!J$53 &lt; 0, 0, '将来負担比率（分子）の構造'!J$53), NA())</f>
        <v>1123</v>
      </c>
      <c r="G67" s="160" t="e">
        <f>NA()</f>
        <v>#N/A</v>
      </c>
      <c r="H67" s="160" t="e">
        <f>NA()</f>
        <v>#N/A</v>
      </c>
      <c r="I67" s="160">
        <f>IF(ISNUMBER('将来負担比率（分子）の構造'!K$53), IF('将来負担比率（分子）の構造'!K$53 &lt; 0, 0, '将来負担比率（分子）の構造'!K$53), NA())</f>
        <v>1002</v>
      </c>
      <c r="J67" s="160" t="e">
        <f>NA()</f>
        <v>#N/A</v>
      </c>
      <c r="K67" s="160" t="e">
        <f>NA()</f>
        <v>#N/A</v>
      </c>
      <c r="L67" s="160">
        <f>IF(ISNUMBER('将来負担比率（分子）の構造'!L$53), IF('将来負担比率（分子）の構造'!L$53 &lt; 0, 0, '将来負担比率（分子）の構造'!L$53), NA())</f>
        <v>1212</v>
      </c>
      <c r="M67" s="160" t="e">
        <f>NA()</f>
        <v>#N/A</v>
      </c>
      <c r="N67" s="160" t="e">
        <f>NA()</f>
        <v>#N/A</v>
      </c>
      <c r="O67" s="160">
        <f>IF(ISNUMBER('将来負担比率（分子）の構造'!M$53), IF('将来負担比率（分子）の構造'!M$53 &lt; 0, 0, '将来負担比率（分子）の構造'!M$53), NA())</f>
        <v>1406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1165</v>
      </c>
      <c r="C72" s="164">
        <f>基金残高に係る経年分析!G55</f>
        <v>1231</v>
      </c>
      <c r="D72" s="164">
        <f>基金残高に係る経年分析!H55</f>
        <v>1299</v>
      </c>
    </row>
    <row r="73" spans="1:16" x14ac:dyDescent="0.15">
      <c r="A73" s="163" t="s">
        <v>72</v>
      </c>
      <c r="B73" s="164">
        <f>基金残高に係る経年分析!F56</f>
        <v>104</v>
      </c>
      <c r="C73" s="164">
        <f>基金残高に係る経年分析!G56</f>
        <v>102</v>
      </c>
      <c r="D73" s="164">
        <f>基金残高に係る経年分析!H56</f>
        <v>131</v>
      </c>
    </row>
    <row r="74" spans="1:16" x14ac:dyDescent="0.15">
      <c r="A74" s="163" t="s">
        <v>73</v>
      </c>
      <c r="B74" s="164">
        <f>基金残高に係る経年分析!F57</f>
        <v>611</v>
      </c>
      <c r="C74" s="164">
        <f>基金残高に係る経年分析!G57</f>
        <v>378</v>
      </c>
      <c r="D74" s="164">
        <f>基金残高に係る経年分析!H57</f>
        <v>370</v>
      </c>
    </row>
  </sheetData>
  <sheetProtection algorithmName="SHA-512" hashValue="xgKsdil38hYSBkVqjM2oRkjY1E5uKQZENkRxAFivv5Tq+0Zj6sIqzTKFWxTnepfOmceetTI7PKwDI5z8sgusVA==" saltValue="8qevD0aBmt9z54iYd4w4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BX1" workbookViewId="0">
      <selection activeCell="ED11" sqref="ED11"/>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205</v>
      </c>
      <c r="DI1" s="736"/>
      <c r="DJ1" s="736"/>
      <c r="DK1" s="736"/>
      <c r="DL1" s="736"/>
      <c r="DM1" s="736"/>
      <c r="DN1" s="737"/>
      <c r="DO1" s="205"/>
      <c r="DP1" s="735" t="s">
        <v>206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208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211</v>
      </c>
      <c r="S4" s="678"/>
      <c r="T4" s="678"/>
      <c r="U4" s="678"/>
      <c r="V4" s="678"/>
      <c r="W4" s="678"/>
      <c r="X4" s="678"/>
      <c r="Y4" s="679"/>
      <c r="Z4" s="677" t="s">
        <v>212</v>
      </c>
      <c r="AA4" s="678"/>
      <c r="AB4" s="678"/>
      <c r="AC4" s="679"/>
      <c r="AD4" s="677" t="s">
        <v>213</v>
      </c>
      <c r="AE4" s="678"/>
      <c r="AF4" s="678"/>
      <c r="AG4" s="678"/>
      <c r="AH4" s="678"/>
      <c r="AI4" s="678"/>
      <c r="AJ4" s="678"/>
      <c r="AK4" s="679"/>
      <c r="AL4" s="677" t="s">
        <v>212</v>
      </c>
      <c r="AM4" s="678"/>
      <c r="AN4" s="678"/>
      <c r="AO4" s="679"/>
      <c r="AP4" s="738" t="s">
        <v>214</v>
      </c>
      <c r="AQ4" s="738"/>
      <c r="AR4" s="738"/>
      <c r="AS4" s="738"/>
      <c r="AT4" s="738"/>
      <c r="AU4" s="738"/>
      <c r="AV4" s="738"/>
      <c r="AW4" s="738"/>
      <c r="AX4" s="738"/>
      <c r="AY4" s="738"/>
      <c r="AZ4" s="738"/>
      <c r="BA4" s="738"/>
      <c r="BB4" s="738"/>
      <c r="BC4" s="738"/>
      <c r="BD4" s="738"/>
      <c r="BE4" s="738"/>
      <c r="BF4" s="738"/>
      <c r="BG4" s="738" t="s">
        <v>215</v>
      </c>
      <c r="BH4" s="738"/>
      <c r="BI4" s="738"/>
      <c r="BJ4" s="738"/>
      <c r="BK4" s="738"/>
      <c r="BL4" s="738"/>
      <c r="BM4" s="738"/>
      <c r="BN4" s="738"/>
      <c r="BO4" s="738" t="s">
        <v>212</v>
      </c>
      <c r="BP4" s="738"/>
      <c r="BQ4" s="738"/>
      <c r="BR4" s="738"/>
      <c r="BS4" s="738" t="s">
        <v>216</v>
      </c>
      <c r="BT4" s="738"/>
      <c r="BU4" s="738"/>
      <c r="BV4" s="738"/>
      <c r="BW4" s="738"/>
      <c r="BX4" s="738"/>
      <c r="BY4" s="738"/>
      <c r="BZ4" s="738"/>
      <c r="CA4" s="738"/>
      <c r="CB4" s="738"/>
      <c r="CD4" s="720" t="s">
        <v>217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218</v>
      </c>
      <c r="C5" s="703"/>
      <c r="D5" s="703"/>
      <c r="E5" s="703"/>
      <c r="F5" s="703"/>
      <c r="G5" s="703"/>
      <c r="H5" s="703"/>
      <c r="I5" s="703"/>
      <c r="J5" s="703"/>
      <c r="K5" s="703"/>
      <c r="L5" s="703"/>
      <c r="M5" s="703"/>
      <c r="N5" s="703"/>
      <c r="O5" s="703"/>
      <c r="P5" s="703"/>
      <c r="Q5" s="704"/>
      <c r="R5" s="668">
        <v>845193</v>
      </c>
      <c r="S5" s="669"/>
      <c r="T5" s="669"/>
      <c r="U5" s="669"/>
      <c r="V5" s="669"/>
      <c r="W5" s="669"/>
      <c r="X5" s="669"/>
      <c r="Y5" s="715"/>
      <c r="Z5" s="733">
        <v>17.399999999999999</v>
      </c>
      <c r="AA5" s="733"/>
      <c r="AB5" s="733"/>
      <c r="AC5" s="733"/>
      <c r="AD5" s="734">
        <v>845193</v>
      </c>
      <c r="AE5" s="734"/>
      <c r="AF5" s="734"/>
      <c r="AG5" s="734"/>
      <c r="AH5" s="734"/>
      <c r="AI5" s="734"/>
      <c r="AJ5" s="734"/>
      <c r="AK5" s="734"/>
      <c r="AL5" s="716">
        <v>29.9</v>
      </c>
      <c r="AM5" s="685"/>
      <c r="AN5" s="685"/>
      <c r="AO5" s="717"/>
      <c r="AP5" s="702" t="s">
        <v>219</v>
      </c>
      <c r="AQ5" s="703"/>
      <c r="AR5" s="703"/>
      <c r="AS5" s="703"/>
      <c r="AT5" s="703"/>
      <c r="AU5" s="703"/>
      <c r="AV5" s="703"/>
      <c r="AW5" s="703"/>
      <c r="AX5" s="703"/>
      <c r="AY5" s="703"/>
      <c r="AZ5" s="703"/>
      <c r="BA5" s="703"/>
      <c r="BB5" s="703"/>
      <c r="BC5" s="703"/>
      <c r="BD5" s="703"/>
      <c r="BE5" s="703"/>
      <c r="BF5" s="704"/>
      <c r="BG5" s="616">
        <v>834297</v>
      </c>
      <c r="BH5" s="617"/>
      <c r="BI5" s="617"/>
      <c r="BJ5" s="617"/>
      <c r="BK5" s="617"/>
      <c r="BL5" s="617"/>
      <c r="BM5" s="617"/>
      <c r="BN5" s="618"/>
      <c r="BO5" s="665">
        <v>98.7</v>
      </c>
      <c r="BP5" s="665"/>
      <c r="BQ5" s="665"/>
      <c r="BR5" s="665"/>
      <c r="BS5" s="666" t="s">
        <v>121</v>
      </c>
      <c r="BT5" s="666"/>
      <c r="BU5" s="666"/>
      <c r="BV5" s="666"/>
      <c r="BW5" s="666"/>
      <c r="BX5" s="666"/>
      <c r="BY5" s="666"/>
      <c r="BZ5" s="666"/>
      <c r="CA5" s="666"/>
      <c r="CB5" s="707"/>
      <c r="CD5" s="720" t="s">
        <v>214</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212</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x14ac:dyDescent="0.15">
      <c r="B6" s="613" t="s">
        <v>223</v>
      </c>
      <c r="C6" s="614"/>
      <c r="D6" s="614"/>
      <c r="E6" s="614"/>
      <c r="F6" s="614"/>
      <c r="G6" s="614"/>
      <c r="H6" s="614"/>
      <c r="I6" s="614"/>
      <c r="J6" s="614"/>
      <c r="K6" s="614"/>
      <c r="L6" s="614"/>
      <c r="M6" s="614"/>
      <c r="N6" s="614"/>
      <c r="O6" s="614"/>
      <c r="P6" s="614"/>
      <c r="Q6" s="615"/>
      <c r="R6" s="616">
        <v>61060</v>
      </c>
      <c r="S6" s="617"/>
      <c r="T6" s="617"/>
      <c r="U6" s="617"/>
      <c r="V6" s="617"/>
      <c r="W6" s="617"/>
      <c r="X6" s="617"/>
      <c r="Y6" s="618"/>
      <c r="Z6" s="665">
        <v>1.3</v>
      </c>
      <c r="AA6" s="665"/>
      <c r="AB6" s="665"/>
      <c r="AC6" s="665"/>
      <c r="AD6" s="666">
        <v>61060</v>
      </c>
      <c r="AE6" s="666"/>
      <c r="AF6" s="666"/>
      <c r="AG6" s="666"/>
      <c r="AH6" s="666"/>
      <c r="AI6" s="666"/>
      <c r="AJ6" s="666"/>
      <c r="AK6" s="666"/>
      <c r="AL6" s="619">
        <v>2.2000000000000002</v>
      </c>
      <c r="AM6" s="620"/>
      <c r="AN6" s="620"/>
      <c r="AO6" s="667"/>
      <c r="AP6" s="613" t="s">
        <v>224</v>
      </c>
      <c r="AQ6" s="614"/>
      <c r="AR6" s="614"/>
      <c r="AS6" s="614"/>
      <c r="AT6" s="614"/>
      <c r="AU6" s="614"/>
      <c r="AV6" s="614"/>
      <c r="AW6" s="614"/>
      <c r="AX6" s="614"/>
      <c r="AY6" s="614"/>
      <c r="AZ6" s="614"/>
      <c r="BA6" s="614"/>
      <c r="BB6" s="614"/>
      <c r="BC6" s="614"/>
      <c r="BD6" s="614"/>
      <c r="BE6" s="614"/>
      <c r="BF6" s="615"/>
      <c r="BG6" s="616">
        <v>834297</v>
      </c>
      <c r="BH6" s="617"/>
      <c r="BI6" s="617"/>
      <c r="BJ6" s="617"/>
      <c r="BK6" s="617"/>
      <c r="BL6" s="617"/>
      <c r="BM6" s="617"/>
      <c r="BN6" s="618"/>
      <c r="BO6" s="665">
        <v>98.7</v>
      </c>
      <c r="BP6" s="665"/>
      <c r="BQ6" s="665"/>
      <c r="BR6" s="665"/>
      <c r="BS6" s="666" t="s">
        <v>121</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16">
        <v>76080</v>
      </c>
      <c r="CS6" s="617"/>
      <c r="CT6" s="617"/>
      <c r="CU6" s="617"/>
      <c r="CV6" s="617"/>
      <c r="CW6" s="617"/>
      <c r="CX6" s="617"/>
      <c r="CY6" s="618"/>
      <c r="CZ6" s="716">
        <v>1.6</v>
      </c>
      <c r="DA6" s="685"/>
      <c r="DB6" s="685"/>
      <c r="DC6" s="719"/>
      <c r="DD6" s="622" t="s">
        <v>121</v>
      </c>
      <c r="DE6" s="617"/>
      <c r="DF6" s="617"/>
      <c r="DG6" s="617"/>
      <c r="DH6" s="617"/>
      <c r="DI6" s="617"/>
      <c r="DJ6" s="617"/>
      <c r="DK6" s="617"/>
      <c r="DL6" s="617"/>
      <c r="DM6" s="617"/>
      <c r="DN6" s="617"/>
      <c r="DO6" s="617"/>
      <c r="DP6" s="618"/>
      <c r="DQ6" s="622">
        <v>76010</v>
      </c>
      <c r="DR6" s="617"/>
      <c r="DS6" s="617"/>
      <c r="DT6" s="617"/>
      <c r="DU6" s="617"/>
      <c r="DV6" s="617"/>
      <c r="DW6" s="617"/>
      <c r="DX6" s="617"/>
      <c r="DY6" s="617"/>
      <c r="DZ6" s="617"/>
      <c r="EA6" s="617"/>
      <c r="EB6" s="617"/>
      <c r="EC6" s="646"/>
    </row>
    <row r="7" spans="2:143" ht="11.25" customHeight="1" x14ac:dyDescent="0.15">
      <c r="B7" s="613" t="s">
        <v>226</v>
      </c>
      <c r="C7" s="614"/>
      <c r="D7" s="614"/>
      <c r="E7" s="614"/>
      <c r="F7" s="614"/>
      <c r="G7" s="614"/>
      <c r="H7" s="614"/>
      <c r="I7" s="614"/>
      <c r="J7" s="614"/>
      <c r="K7" s="614"/>
      <c r="L7" s="614"/>
      <c r="M7" s="614"/>
      <c r="N7" s="614"/>
      <c r="O7" s="614"/>
      <c r="P7" s="614"/>
      <c r="Q7" s="615"/>
      <c r="R7" s="616">
        <v>1003</v>
      </c>
      <c r="S7" s="617"/>
      <c r="T7" s="617"/>
      <c r="U7" s="617"/>
      <c r="V7" s="617"/>
      <c r="W7" s="617"/>
      <c r="X7" s="617"/>
      <c r="Y7" s="618"/>
      <c r="Z7" s="665">
        <v>0</v>
      </c>
      <c r="AA7" s="665"/>
      <c r="AB7" s="665"/>
      <c r="AC7" s="665"/>
      <c r="AD7" s="666">
        <v>1003</v>
      </c>
      <c r="AE7" s="666"/>
      <c r="AF7" s="666"/>
      <c r="AG7" s="666"/>
      <c r="AH7" s="666"/>
      <c r="AI7" s="666"/>
      <c r="AJ7" s="666"/>
      <c r="AK7" s="666"/>
      <c r="AL7" s="619">
        <v>0</v>
      </c>
      <c r="AM7" s="620"/>
      <c r="AN7" s="620"/>
      <c r="AO7" s="667"/>
      <c r="AP7" s="613" t="s">
        <v>227</v>
      </c>
      <c r="AQ7" s="614"/>
      <c r="AR7" s="614"/>
      <c r="AS7" s="614"/>
      <c r="AT7" s="614"/>
      <c r="AU7" s="614"/>
      <c r="AV7" s="614"/>
      <c r="AW7" s="614"/>
      <c r="AX7" s="614"/>
      <c r="AY7" s="614"/>
      <c r="AZ7" s="614"/>
      <c r="BA7" s="614"/>
      <c r="BB7" s="614"/>
      <c r="BC7" s="614"/>
      <c r="BD7" s="614"/>
      <c r="BE7" s="614"/>
      <c r="BF7" s="615"/>
      <c r="BG7" s="616">
        <v>319929</v>
      </c>
      <c r="BH7" s="617"/>
      <c r="BI7" s="617"/>
      <c r="BJ7" s="617"/>
      <c r="BK7" s="617"/>
      <c r="BL7" s="617"/>
      <c r="BM7" s="617"/>
      <c r="BN7" s="618"/>
      <c r="BO7" s="665">
        <v>37.9</v>
      </c>
      <c r="BP7" s="665"/>
      <c r="BQ7" s="665"/>
      <c r="BR7" s="665"/>
      <c r="BS7" s="666" t="s">
        <v>121</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16">
        <v>623551</v>
      </c>
      <c r="CS7" s="617"/>
      <c r="CT7" s="617"/>
      <c r="CU7" s="617"/>
      <c r="CV7" s="617"/>
      <c r="CW7" s="617"/>
      <c r="CX7" s="617"/>
      <c r="CY7" s="618"/>
      <c r="CZ7" s="665">
        <v>13.2</v>
      </c>
      <c r="DA7" s="665"/>
      <c r="DB7" s="665"/>
      <c r="DC7" s="665"/>
      <c r="DD7" s="622">
        <v>31944</v>
      </c>
      <c r="DE7" s="617"/>
      <c r="DF7" s="617"/>
      <c r="DG7" s="617"/>
      <c r="DH7" s="617"/>
      <c r="DI7" s="617"/>
      <c r="DJ7" s="617"/>
      <c r="DK7" s="617"/>
      <c r="DL7" s="617"/>
      <c r="DM7" s="617"/>
      <c r="DN7" s="617"/>
      <c r="DO7" s="617"/>
      <c r="DP7" s="618"/>
      <c r="DQ7" s="622">
        <v>559803</v>
      </c>
      <c r="DR7" s="617"/>
      <c r="DS7" s="617"/>
      <c r="DT7" s="617"/>
      <c r="DU7" s="617"/>
      <c r="DV7" s="617"/>
      <c r="DW7" s="617"/>
      <c r="DX7" s="617"/>
      <c r="DY7" s="617"/>
      <c r="DZ7" s="617"/>
      <c r="EA7" s="617"/>
      <c r="EB7" s="617"/>
      <c r="EC7" s="646"/>
    </row>
    <row r="8" spans="2:143" ht="11.25" customHeight="1" x14ac:dyDescent="0.15">
      <c r="B8" s="613" t="s">
        <v>229</v>
      </c>
      <c r="C8" s="614"/>
      <c r="D8" s="614"/>
      <c r="E8" s="614"/>
      <c r="F8" s="614"/>
      <c r="G8" s="614"/>
      <c r="H8" s="614"/>
      <c r="I8" s="614"/>
      <c r="J8" s="614"/>
      <c r="K8" s="614"/>
      <c r="L8" s="614"/>
      <c r="M8" s="614"/>
      <c r="N8" s="614"/>
      <c r="O8" s="614"/>
      <c r="P8" s="614"/>
      <c r="Q8" s="615"/>
      <c r="R8" s="616">
        <v>1409</v>
      </c>
      <c r="S8" s="617"/>
      <c r="T8" s="617"/>
      <c r="U8" s="617"/>
      <c r="V8" s="617"/>
      <c r="W8" s="617"/>
      <c r="X8" s="617"/>
      <c r="Y8" s="618"/>
      <c r="Z8" s="665">
        <v>0</v>
      </c>
      <c r="AA8" s="665"/>
      <c r="AB8" s="665"/>
      <c r="AC8" s="665"/>
      <c r="AD8" s="666">
        <v>1409</v>
      </c>
      <c r="AE8" s="666"/>
      <c r="AF8" s="666"/>
      <c r="AG8" s="666"/>
      <c r="AH8" s="666"/>
      <c r="AI8" s="666"/>
      <c r="AJ8" s="666"/>
      <c r="AK8" s="666"/>
      <c r="AL8" s="619">
        <v>0</v>
      </c>
      <c r="AM8" s="620"/>
      <c r="AN8" s="620"/>
      <c r="AO8" s="667"/>
      <c r="AP8" s="613" t="s">
        <v>230</v>
      </c>
      <c r="AQ8" s="614"/>
      <c r="AR8" s="614"/>
      <c r="AS8" s="614"/>
      <c r="AT8" s="614"/>
      <c r="AU8" s="614"/>
      <c r="AV8" s="614"/>
      <c r="AW8" s="614"/>
      <c r="AX8" s="614"/>
      <c r="AY8" s="614"/>
      <c r="AZ8" s="614"/>
      <c r="BA8" s="614"/>
      <c r="BB8" s="614"/>
      <c r="BC8" s="614"/>
      <c r="BD8" s="614"/>
      <c r="BE8" s="614"/>
      <c r="BF8" s="615"/>
      <c r="BG8" s="616">
        <v>12597</v>
      </c>
      <c r="BH8" s="617"/>
      <c r="BI8" s="617"/>
      <c r="BJ8" s="617"/>
      <c r="BK8" s="617"/>
      <c r="BL8" s="617"/>
      <c r="BM8" s="617"/>
      <c r="BN8" s="618"/>
      <c r="BO8" s="665">
        <v>1.5</v>
      </c>
      <c r="BP8" s="665"/>
      <c r="BQ8" s="665"/>
      <c r="BR8" s="665"/>
      <c r="BS8" s="622" t="s">
        <v>121</v>
      </c>
      <c r="BT8" s="617"/>
      <c r="BU8" s="617"/>
      <c r="BV8" s="617"/>
      <c r="BW8" s="617"/>
      <c r="BX8" s="617"/>
      <c r="BY8" s="617"/>
      <c r="BZ8" s="617"/>
      <c r="CA8" s="617"/>
      <c r="CB8" s="646"/>
      <c r="CD8" s="647" t="s">
        <v>231</v>
      </c>
      <c r="CE8" s="644"/>
      <c r="CF8" s="644"/>
      <c r="CG8" s="644"/>
      <c r="CH8" s="644"/>
      <c r="CI8" s="644"/>
      <c r="CJ8" s="644"/>
      <c r="CK8" s="644"/>
      <c r="CL8" s="644"/>
      <c r="CM8" s="644"/>
      <c r="CN8" s="644"/>
      <c r="CO8" s="644"/>
      <c r="CP8" s="644"/>
      <c r="CQ8" s="645"/>
      <c r="CR8" s="616">
        <v>1073869</v>
      </c>
      <c r="CS8" s="617"/>
      <c r="CT8" s="617"/>
      <c r="CU8" s="617"/>
      <c r="CV8" s="617"/>
      <c r="CW8" s="617"/>
      <c r="CX8" s="617"/>
      <c r="CY8" s="618"/>
      <c r="CZ8" s="665">
        <v>22.7</v>
      </c>
      <c r="DA8" s="665"/>
      <c r="DB8" s="665"/>
      <c r="DC8" s="665"/>
      <c r="DD8" s="622">
        <v>2920</v>
      </c>
      <c r="DE8" s="617"/>
      <c r="DF8" s="617"/>
      <c r="DG8" s="617"/>
      <c r="DH8" s="617"/>
      <c r="DI8" s="617"/>
      <c r="DJ8" s="617"/>
      <c r="DK8" s="617"/>
      <c r="DL8" s="617"/>
      <c r="DM8" s="617"/>
      <c r="DN8" s="617"/>
      <c r="DO8" s="617"/>
      <c r="DP8" s="618"/>
      <c r="DQ8" s="622">
        <v>640307</v>
      </c>
      <c r="DR8" s="617"/>
      <c r="DS8" s="617"/>
      <c r="DT8" s="617"/>
      <c r="DU8" s="617"/>
      <c r="DV8" s="617"/>
      <c r="DW8" s="617"/>
      <c r="DX8" s="617"/>
      <c r="DY8" s="617"/>
      <c r="DZ8" s="617"/>
      <c r="EA8" s="617"/>
      <c r="EB8" s="617"/>
      <c r="EC8" s="646"/>
    </row>
    <row r="9" spans="2:143" ht="11.25" customHeight="1" x14ac:dyDescent="0.15">
      <c r="B9" s="613" t="s">
        <v>232</v>
      </c>
      <c r="C9" s="614"/>
      <c r="D9" s="614"/>
      <c r="E9" s="614"/>
      <c r="F9" s="614"/>
      <c r="G9" s="614"/>
      <c r="H9" s="614"/>
      <c r="I9" s="614"/>
      <c r="J9" s="614"/>
      <c r="K9" s="614"/>
      <c r="L9" s="614"/>
      <c r="M9" s="614"/>
      <c r="N9" s="614"/>
      <c r="O9" s="614"/>
      <c r="P9" s="614"/>
      <c r="Q9" s="615"/>
      <c r="R9" s="616">
        <v>1625</v>
      </c>
      <c r="S9" s="617"/>
      <c r="T9" s="617"/>
      <c r="U9" s="617"/>
      <c r="V9" s="617"/>
      <c r="W9" s="617"/>
      <c r="X9" s="617"/>
      <c r="Y9" s="618"/>
      <c r="Z9" s="665">
        <v>0</v>
      </c>
      <c r="AA9" s="665"/>
      <c r="AB9" s="665"/>
      <c r="AC9" s="665"/>
      <c r="AD9" s="666">
        <v>1625</v>
      </c>
      <c r="AE9" s="666"/>
      <c r="AF9" s="666"/>
      <c r="AG9" s="666"/>
      <c r="AH9" s="666"/>
      <c r="AI9" s="666"/>
      <c r="AJ9" s="666"/>
      <c r="AK9" s="666"/>
      <c r="AL9" s="619">
        <v>0.1</v>
      </c>
      <c r="AM9" s="620"/>
      <c r="AN9" s="620"/>
      <c r="AO9" s="667"/>
      <c r="AP9" s="613" t="s">
        <v>233</v>
      </c>
      <c r="AQ9" s="614"/>
      <c r="AR9" s="614"/>
      <c r="AS9" s="614"/>
      <c r="AT9" s="614"/>
      <c r="AU9" s="614"/>
      <c r="AV9" s="614"/>
      <c r="AW9" s="614"/>
      <c r="AX9" s="614"/>
      <c r="AY9" s="614"/>
      <c r="AZ9" s="614"/>
      <c r="BA9" s="614"/>
      <c r="BB9" s="614"/>
      <c r="BC9" s="614"/>
      <c r="BD9" s="614"/>
      <c r="BE9" s="614"/>
      <c r="BF9" s="615"/>
      <c r="BG9" s="616">
        <v>236439</v>
      </c>
      <c r="BH9" s="617"/>
      <c r="BI9" s="617"/>
      <c r="BJ9" s="617"/>
      <c r="BK9" s="617"/>
      <c r="BL9" s="617"/>
      <c r="BM9" s="617"/>
      <c r="BN9" s="618"/>
      <c r="BO9" s="665">
        <v>28</v>
      </c>
      <c r="BP9" s="665"/>
      <c r="BQ9" s="665"/>
      <c r="BR9" s="665"/>
      <c r="BS9" s="622" t="s">
        <v>121</v>
      </c>
      <c r="BT9" s="617"/>
      <c r="BU9" s="617"/>
      <c r="BV9" s="617"/>
      <c r="BW9" s="617"/>
      <c r="BX9" s="617"/>
      <c r="BY9" s="617"/>
      <c r="BZ9" s="617"/>
      <c r="CA9" s="617"/>
      <c r="CB9" s="646"/>
      <c r="CD9" s="647" t="s">
        <v>234</v>
      </c>
      <c r="CE9" s="644"/>
      <c r="CF9" s="644"/>
      <c r="CG9" s="644"/>
      <c r="CH9" s="644"/>
      <c r="CI9" s="644"/>
      <c r="CJ9" s="644"/>
      <c r="CK9" s="644"/>
      <c r="CL9" s="644"/>
      <c r="CM9" s="644"/>
      <c r="CN9" s="644"/>
      <c r="CO9" s="644"/>
      <c r="CP9" s="644"/>
      <c r="CQ9" s="645"/>
      <c r="CR9" s="616">
        <v>289645</v>
      </c>
      <c r="CS9" s="617"/>
      <c r="CT9" s="617"/>
      <c r="CU9" s="617"/>
      <c r="CV9" s="617"/>
      <c r="CW9" s="617"/>
      <c r="CX9" s="617"/>
      <c r="CY9" s="618"/>
      <c r="CZ9" s="665">
        <v>6.1</v>
      </c>
      <c r="DA9" s="665"/>
      <c r="DB9" s="665"/>
      <c r="DC9" s="665"/>
      <c r="DD9" s="622">
        <v>5043</v>
      </c>
      <c r="DE9" s="617"/>
      <c r="DF9" s="617"/>
      <c r="DG9" s="617"/>
      <c r="DH9" s="617"/>
      <c r="DI9" s="617"/>
      <c r="DJ9" s="617"/>
      <c r="DK9" s="617"/>
      <c r="DL9" s="617"/>
      <c r="DM9" s="617"/>
      <c r="DN9" s="617"/>
      <c r="DO9" s="617"/>
      <c r="DP9" s="618"/>
      <c r="DQ9" s="622">
        <v>280525</v>
      </c>
      <c r="DR9" s="617"/>
      <c r="DS9" s="617"/>
      <c r="DT9" s="617"/>
      <c r="DU9" s="617"/>
      <c r="DV9" s="617"/>
      <c r="DW9" s="617"/>
      <c r="DX9" s="617"/>
      <c r="DY9" s="617"/>
      <c r="DZ9" s="617"/>
      <c r="EA9" s="617"/>
      <c r="EB9" s="617"/>
      <c r="EC9" s="646"/>
    </row>
    <row r="10" spans="2:143" ht="11.25" customHeight="1" x14ac:dyDescent="0.15">
      <c r="B10" s="613" t="s">
        <v>235</v>
      </c>
      <c r="C10" s="614"/>
      <c r="D10" s="614"/>
      <c r="E10" s="614"/>
      <c r="F10" s="614"/>
      <c r="G10" s="614"/>
      <c r="H10" s="614"/>
      <c r="I10" s="614"/>
      <c r="J10" s="614"/>
      <c r="K10" s="614"/>
      <c r="L10" s="614"/>
      <c r="M10" s="614"/>
      <c r="N10" s="614"/>
      <c r="O10" s="614"/>
      <c r="P10" s="614"/>
      <c r="Q10" s="615"/>
      <c r="R10" s="616" t="s">
        <v>121</v>
      </c>
      <c r="S10" s="617"/>
      <c r="T10" s="617"/>
      <c r="U10" s="617"/>
      <c r="V10" s="617"/>
      <c r="W10" s="617"/>
      <c r="X10" s="617"/>
      <c r="Y10" s="618"/>
      <c r="Z10" s="665" t="s">
        <v>121</v>
      </c>
      <c r="AA10" s="665"/>
      <c r="AB10" s="665"/>
      <c r="AC10" s="665"/>
      <c r="AD10" s="666" t="s">
        <v>121</v>
      </c>
      <c r="AE10" s="666"/>
      <c r="AF10" s="666"/>
      <c r="AG10" s="666"/>
      <c r="AH10" s="666"/>
      <c r="AI10" s="666"/>
      <c r="AJ10" s="666"/>
      <c r="AK10" s="666"/>
      <c r="AL10" s="619" t="s">
        <v>121</v>
      </c>
      <c r="AM10" s="620"/>
      <c r="AN10" s="620"/>
      <c r="AO10" s="667"/>
      <c r="AP10" s="613" t="s">
        <v>236</v>
      </c>
      <c r="AQ10" s="614"/>
      <c r="AR10" s="614"/>
      <c r="AS10" s="614"/>
      <c r="AT10" s="614"/>
      <c r="AU10" s="614"/>
      <c r="AV10" s="614"/>
      <c r="AW10" s="614"/>
      <c r="AX10" s="614"/>
      <c r="AY10" s="614"/>
      <c r="AZ10" s="614"/>
      <c r="BA10" s="614"/>
      <c r="BB10" s="614"/>
      <c r="BC10" s="614"/>
      <c r="BD10" s="614"/>
      <c r="BE10" s="614"/>
      <c r="BF10" s="615"/>
      <c r="BG10" s="616">
        <v>22431</v>
      </c>
      <c r="BH10" s="617"/>
      <c r="BI10" s="617"/>
      <c r="BJ10" s="617"/>
      <c r="BK10" s="617"/>
      <c r="BL10" s="617"/>
      <c r="BM10" s="617"/>
      <c r="BN10" s="618"/>
      <c r="BO10" s="665">
        <v>2.7</v>
      </c>
      <c r="BP10" s="665"/>
      <c r="BQ10" s="665"/>
      <c r="BR10" s="665"/>
      <c r="BS10" s="622" t="s">
        <v>121</v>
      </c>
      <c r="BT10" s="617"/>
      <c r="BU10" s="617"/>
      <c r="BV10" s="617"/>
      <c r="BW10" s="617"/>
      <c r="BX10" s="617"/>
      <c r="BY10" s="617"/>
      <c r="BZ10" s="617"/>
      <c r="CA10" s="617"/>
      <c r="CB10" s="646"/>
      <c r="CD10" s="647" t="s">
        <v>237</v>
      </c>
      <c r="CE10" s="644"/>
      <c r="CF10" s="644"/>
      <c r="CG10" s="644"/>
      <c r="CH10" s="644"/>
      <c r="CI10" s="644"/>
      <c r="CJ10" s="644"/>
      <c r="CK10" s="644"/>
      <c r="CL10" s="644"/>
      <c r="CM10" s="644"/>
      <c r="CN10" s="644"/>
      <c r="CO10" s="644"/>
      <c r="CP10" s="644"/>
      <c r="CQ10" s="645"/>
      <c r="CR10" s="616">
        <v>858</v>
      </c>
      <c r="CS10" s="617"/>
      <c r="CT10" s="617"/>
      <c r="CU10" s="617"/>
      <c r="CV10" s="617"/>
      <c r="CW10" s="617"/>
      <c r="CX10" s="617"/>
      <c r="CY10" s="618"/>
      <c r="CZ10" s="665">
        <v>0</v>
      </c>
      <c r="DA10" s="665"/>
      <c r="DB10" s="665"/>
      <c r="DC10" s="665"/>
      <c r="DD10" s="622" t="s">
        <v>121</v>
      </c>
      <c r="DE10" s="617"/>
      <c r="DF10" s="617"/>
      <c r="DG10" s="617"/>
      <c r="DH10" s="617"/>
      <c r="DI10" s="617"/>
      <c r="DJ10" s="617"/>
      <c r="DK10" s="617"/>
      <c r="DL10" s="617"/>
      <c r="DM10" s="617"/>
      <c r="DN10" s="617"/>
      <c r="DO10" s="617"/>
      <c r="DP10" s="618"/>
      <c r="DQ10" s="622">
        <v>858</v>
      </c>
      <c r="DR10" s="617"/>
      <c r="DS10" s="617"/>
      <c r="DT10" s="617"/>
      <c r="DU10" s="617"/>
      <c r="DV10" s="617"/>
      <c r="DW10" s="617"/>
      <c r="DX10" s="617"/>
      <c r="DY10" s="617"/>
      <c r="DZ10" s="617"/>
      <c r="EA10" s="617"/>
      <c r="EB10" s="617"/>
      <c r="EC10" s="646"/>
    </row>
    <row r="11" spans="2:143" ht="11.25" customHeight="1" x14ac:dyDescent="0.15">
      <c r="B11" s="613" t="s">
        <v>238</v>
      </c>
      <c r="C11" s="614"/>
      <c r="D11" s="614"/>
      <c r="E11" s="614"/>
      <c r="F11" s="614"/>
      <c r="G11" s="614"/>
      <c r="H11" s="614"/>
      <c r="I11" s="614"/>
      <c r="J11" s="614"/>
      <c r="K11" s="614"/>
      <c r="L11" s="614"/>
      <c r="M11" s="614"/>
      <c r="N11" s="614"/>
      <c r="O11" s="614"/>
      <c r="P11" s="614"/>
      <c r="Q11" s="615"/>
      <c r="R11" s="616" t="s">
        <v>121</v>
      </c>
      <c r="S11" s="617"/>
      <c r="T11" s="617"/>
      <c r="U11" s="617"/>
      <c r="V11" s="617"/>
      <c r="W11" s="617"/>
      <c r="X11" s="617"/>
      <c r="Y11" s="618"/>
      <c r="Z11" s="665" t="s">
        <v>121</v>
      </c>
      <c r="AA11" s="665"/>
      <c r="AB11" s="665"/>
      <c r="AC11" s="665"/>
      <c r="AD11" s="666" t="s">
        <v>121</v>
      </c>
      <c r="AE11" s="666"/>
      <c r="AF11" s="666"/>
      <c r="AG11" s="666"/>
      <c r="AH11" s="666"/>
      <c r="AI11" s="666"/>
      <c r="AJ11" s="666"/>
      <c r="AK11" s="666"/>
      <c r="AL11" s="619" t="s">
        <v>121</v>
      </c>
      <c r="AM11" s="620"/>
      <c r="AN11" s="620"/>
      <c r="AO11" s="667"/>
      <c r="AP11" s="613" t="s">
        <v>239</v>
      </c>
      <c r="AQ11" s="614"/>
      <c r="AR11" s="614"/>
      <c r="AS11" s="614"/>
      <c r="AT11" s="614"/>
      <c r="AU11" s="614"/>
      <c r="AV11" s="614"/>
      <c r="AW11" s="614"/>
      <c r="AX11" s="614"/>
      <c r="AY11" s="614"/>
      <c r="AZ11" s="614"/>
      <c r="BA11" s="614"/>
      <c r="BB11" s="614"/>
      <c r="BC11" s="614"/>
      <c r="BD11" s="614"/>
      <c r="BE11" s="614"/>
      <c r="BF11" s="615"/>
      <c r="BG11" s="616">
        <v>48462</v>
      </c>
      <c r="BH11" s="617"/>
      <c r="BI11" s="617"/>
      <c r="BJ11" s="617"/>
      <c r="BK11" s="617"/>
      <c r="BL11" s="617"/>
      <c r="BM11" s="617"/>
      <c r="BN11" s="618"/>
      <c r="BO11" s="665">
        <v>5.7</v>
      </c>
      <c r="BP11" s="665"/>
      <c r="BQ11" s="665"/>
      <c r="BR11" s="665"/>
      <c r="BS11" s="622" t="s">
        <v>240</v>
      </c>
      <c r="BT11" s="617"/>
      <c r="BU11" s="617"/>
      <c r="BV11" s="617"/>
      <c r="BW11" s="617"/>
      <c r="BX11" s="617"/>
      <c r="BY11" s="617"/>
      <c r="BZ11" s="617"/>
      <c r="CA11" s="617"/>
      <c r="CB11" s="646"/>
      <c r="CD11" s="647" t="s">
        <v>241</v>
      </c>
      <c r="CE11" s="644"/>
      <c r="CF11" s="644"/>
      <c r="CG11" s="644"/>
      <c r="CH11" s="644"/>
      <c r="CI11" s="644"/>
      <c r="CJ11" s="644"/>
      <c r="CK11" s="644"/>
      <c r="CL11" s="644"/>
      <c r="CM11" s="644"/>
      <c r="CN11" s="644"/>
      <c r="CO11" s="644"/>
      <c r="CP11" s="644"/>
      <c r="CQ11" s="645"/>
      <c r="CR11" s="616">
        <v>339436</v>
      </c>
      <c r="CS11" s="617"/>
      <c r="CT11" s="617"/>
      <c r="CU11" s="617"/>
      <c r="CV11" s="617"/>
      <c r="CW11" s="617"/>
      <c r="CX11" s="617"/>
      <c r="CY11" s="618"/>
      <c r="CZ11" s="665">
        <v>7.2</v>
      </c>
      <c r="DA11" s="665"/>
      <c r="DB11" s="665"/>
      <c r="DC11" s="665"/>
      <c r="DD11" s="622">
        <v>48873</v>
      </c>
      <c r="DE11" s="617"/>
      <c r="DF11" s="617"/>
      <c r="DG11" s="617"/>
      <c r="DH11" s="617"/>
      <c r="DI11" s="617"/>
      <c r="DJ11" s="617"/>
      <c r="DK11" s="617"/>
      <c r="DL11" s="617"/>
      <c r="DM11" s="617"/>
      <c r="DN11" s="617"/>
      <c r="DO11" s="617"/>
      <c r="DP11" s="618"/>
      <c r="DQ11" s="622">
        <v>184363</v>
      </c>
      <c r="DR11" s="617"/>
      <c r="DS11" s="617"/>
      <c r="DT11" s="617"/>
      <c r="DU11" s="617"/>
      <c r="DV11" s="617"/>
      <c r="DW11" s="617"/>
      <c r="DX11" s="617"/>
      <c r="DY11" s="617"/>
      <c r="DZ11" s="617"/>
      <c r="EA11" s="617"/>
      <c r="EB11" s="617"/>
      <c r="EC11" s="646"/>
    </row>
    <row r="12" spans="2:143" ht="11.25" customHeight="1" x14ac:dyDescent="0.15">
      <c r="B12" s="613" t="s">
        <v>242</v>
      </c>
      <c r="C12" s="614"/>
      <c r="D12" s="614"/>
      <c r="E12" s="614"/>
      <c r="F12" s="614"/>
      <c r="G12" s="614"/>
      <c r="H12" s="614"/>
      <c r="I12" s="614"/>
      <c r="J12" s="614"/>
      <c r="K12" s="614"/>
      <c r="L12" s="614"/>
      <c r="M12" s="614"/>
      <c r="N12" s="614"/>
      <c r="O12" s="614"/>
      <c r="P12" s="614"/>
      <c r="Q12" s="615"/>
      <c r="R12" s="616">
        <v>139016</v>
      </c>
      <c r="S12" s="617"/>
      <c r="T12" s="617"/>
      <c r="U12" s="617"/>
      <c r="V12" s="617"/>
      <c r="W12" s="617"/>
      <c r="X12" s="617"/>
      <c r="Y12" s="618"/>
      <c r="Z12" s="665">
        <v>2.9</v>
      </c>
      <c r="AA12" s="665"/>
      <c r="AB12" s="665"/>
      <c r="AC12" s="665"/>
      <c r="AD12" s="666">
        <v>139016</v>
      </c>
      <c r="AE12" s="666"/>
      <c r="AF12" s="666"/>
      <c r="AG12" s="666"/>
      <c r="AH12" s="666"/>
      <c r="AI12" s="666"/>
      <c r="AJ12" s="666"/>
      <c r="AK12" s="666"/>
      <c r="AL12" s="619">
        <v>4.9000000000000004</v>
      </c>
      <c r="AM12" s="620"/>
      <c r="AN12" s="620"/>
      <c r="AO12" s="667"/>
      <c r="AP12" s="613" t="s">
        <v>243</v>
      </c>
      <c r="AQ12" s="614"/>
      <c r="AR12" s="614"/>
      <c r="AS12" s="614"/>
      <c r="AT12" s="614"/>
      <c r="AU12" s="614"/>
      <c r="AV12" s="614"/>
      <c r="AW12" s="614"/>
      <c r="AX12" s="614"/>
      <c r="AY12" s="614"/>
      <c r="AZ12" s="614"/>
      <c r="BA12" s="614"/>
      <c r="BB12" s="614"/>
      <c r="BC12" s="614"/>
      <c r="BD12" s="614"/>
      <c r="BE12" s="614"/>
      <c r="BF12" s="615"/>
      <c r="BG12" s="616">
        <v>418604</v>
      </c>
      <c r="BH12" s="617"/>
      <c r="BI12" s="617"/>
      <c r="BJ12" s="617"/>
      <c r="BK12" s="617"/>
      <c r="BL12" s="617"/>
      <c r="BM12" s="617"/>
      <c r="BN12" s="618"/>
      <c r="BO12" s="665">
        <v>49.5</v>
      </c>
      <c r="BP12" s="665"/>
      <c r="BQ12" s="665"/>
      <c r="BR12" s="665"/>
      <c r="BS12" s="622" t="s">
        <v>121</v>
      </c>
      <c r="BT12" s="617"/>
      <c r="BU12" s="617"/>
      <c r="BV12" s="617"/>
      <c r="BW12" s="617"/>
      <c r="BX12" s="617"/>
      <c r="BY12" s="617"/>
      <c r="BZ12" s="617"/>
      <c r="CA12" s="617"/>
      <c r="CB12" s="646"/>
      <c r="CD12" s="647" t="s">
        <v>244</v>
      </c>
      <c r="CE12" s="644"/>
      <c r="CF12" s="644"/>
      <c r="CG12" s="644"/>
      <c r="CH12" s="644"/>
      <c r="CI12" s="644"/>
      <c r="CJ12" s="644"/>
      <c r="CK12" s="644"/>
      <c r="CL12" s="644"/>
      <c r="CM12" s="644"/>
      <c r="CN12" s="644"/>
      <c r="CO12" s="644"/>
      <c r="CP12" s="644"/>
      <c r="CQ12" s="645"/>
      <c r="CR12" s="616">
        <v>165363</v>
      </c>
      <c r="CS12" s="617"/>
      <c r="CT12" s="617"/>
      <c r="CU12" s="617"/>
      <c r="CV12" s="617"/>
      <c r="CW12" s="617"/>
      <c r="CX12" s="617"/>
      <c r="CY12" s="618"/>
      <c r="CZ12" s="665">
        <v>3.5</v>
      </c>
      <c r="DA12" s="665"/>
      <c r="DB12" s="665"/>
      <c r="DC12" s="665"/>
      <c r="DD12" s="622">
        <v>1613</v>
      </c>
      <c r="DE12" s="617"/>
      <c r="DF12" s="617"/>
      <c r="DG12" s="617"/>
      <c r="DH12" s="617"/>
      <c r="DI12" s="617"/>
      <c r="DJ12" s="617"/>
      <c r="DK12" s="617"/>
      <c r="DL12" s="617"/>
      <c r="DM12" s="617"/>
      <c r="DN12" s="617"/>
      <c r="DO12" s="617"/>
      <c r="DP12" s="618"/>
      <c r="DQ12" s="622">
        <v>70985</v>
      </c>
      <c r="DR12" s="617"/>
      <c r="DS12" s="617"/>
      <c r="DT12" s="617"/>
      <c r="DU12" s="617"/>
      <c r="DV12" s="617"/>
      <c r="DW12" s="617"/>
      <c r="DX12" s="617"/>
      <c r="DY12" s="617"/>
      <c r="DZ12" s="617"/>
      <c r="EA12" s="617"/>
      <c r="EB12" s="617"/>
      <c r="EC12" s="646"/>
    </row>
    <row r="13" spans="2:143" ht="11.25" customHeight="1" x14ac:dyDescent="0.15">
      <c r="B13" s="613" t="s">
        <v>245</v>
      </c>
      <c r="C13" s="614"/>
      <c r="D13" s="614"/>
      <c r="E13" s="614"/>
      <c r="F13" s="614"/>
      <c r="G13" s="614"/>
      <c r="H13" s="614"/>
      <c r="I13" s="614"/>
      <c r="J13" s="614"/>
      <c r="K13" s="614"/>
      <c r="L13" s="614"/>
      <c r="M13" s="614"/>
      <c r="N13" s="614"/>
      <c r="O13" s="614"/>
      <c r="P13" s="614"/>
      <c r="Q13" s="615"/>
      <c r="R13" s="616" t="s">
        <v>121</v>
      </c>
      <c r="S13" s="617"/>
      <c r="T13" s="617"/>
      <c r="U13" s="617"/>
      <c r="V13" s="617"/>
      <c r="W13" s="617"/>
      <c r="X13" s="617"/>
      <c r="Y13" s="618"/>
      <c r="Z13" s="665" t="s">
        <v>121</v>
      </c>
      <c r="AA13" s="665"/>
      <c r="AB13" s="665"/>
      <c r="AC13" s="665"/>
      <c r="AD13" s="666" t="s">
        <v>121</v>
      </c>
      <c r="AE13" s="666"/>
      <c r="AF13" s="666"/>
      <c r="AG13" s="666"/>
      <c r="AH13" s="666"/>
      <c r="AI13" s="666"/>
      <c r="AJ13" s="666"/>
      <c r="AK13" s="666"/>
      <c r="AL13" s="619" t="s">
        <v>121</v>
      </c>
      <c r="AM13" s="620"/>
      <c r="AN13" s="620"/>
      <c r="AO13" s="667"/>
      <c r="AP13" s="613" t="s">
        <v>246</v>
      </c>
      <c r="AQ13" s="614"/>
      <c r="AR13" s="614"/>
      <c r="AS13" s="614"/>
      <c r="AT13" s="614"/>
      <c r="AU13" s="614"/>
      <c r="AV13" s="614"/>
      <c r="AW13" s="614"/>
      <c r="AX13" s="614"/>
      <c r="AY13" s="614"/>
      <c r="AZ13" s="614"/>
      <c r="BA13" s="614"/>
      <c r="BB13" s="614"/>
      <c r="BC13" s="614"/>
      <c r="BD13" s="614"/>
      <c r="BE13" s="614"/>
      <c r="BF13" s="615"/>
      <c r="BG13" s="616">
        <v>417803</v>
      </c>
      <c r="BH13" s="617"/>
      <c r="BI13" s="617"/>
      <c r="BJ13" s="617"/>
      <c r="BK13" s="617"/>
      <c r="BL13" s="617"/>
      <c r="BM13" s="617"/>
      <c r="BN13" s="618"/>
      <c r="BO13" s="665">
        <v>49.4</v>
      </c>
      <c r="BP13" s="665"/>
      <c r="BQ13" s="665"/>
      <c r="BR13" s="665"/>
      <c r="BS13" s="622" t="s">
        <v>121</v>
      </c>
      <c r="BT13" s="617"/>
      <c r="BU13" s="617"/>
      <c r="BV13" s="617"/>
      <c r="BW13" s="617"/>
      <c r="BX13" s="617"/>
      <c r="BY13" s="617"/>
      <c r="BZ13" s="617"/>
      <c r="CA13" s="617"/>
      <c r="CB13" s="646"/>
      <c r="CD13" s="647" t="s">
        <v>247</v>
      </c>
      <c r="CE13" s="644"/>
      <c r="CF13" s="644"/>
      <c r="CG13" s="644"/>
      <c r="CH13" s="644"/>
      <c r="CI13" s="644"/>
      <c r="CJ13" s="644"/>
      <c r="CK13" s="644"/>
      <c r="CL13" s="644"/>
      <c r="CM13" s="644"/>
      <c r="CN13" s="644"/>
      <c r="CO13" s="644"/>
      <c r="CP13" s="644"/>
      <c r="CQ13" s="645"/>
      <c r="CR13" s="616">
        <v>722408</v>
      </c>
      <c r="CS13" s="617"/>
      <c r="CT13" s="617"/>
      <c r="CU13" s="617"/>
      <c r="CV13" s="617"/>
      <c r="CW13" s="617"/>
      <c r="CX13" s="617"/>
      <c r="CY13" s="618"/>
      <c r="CZ13" s="665">
        <v>15.3</v>
      </c>
      <c r="DA13" s="665"/>
      <c r="DB13" s="665"/>
      <c r="DC13" s="665"/>
      <c r="DD13" s="622">
        <v>467034</v>
      </c>
      <c r="DE13" s="617"/>
      <c r="DF13" s="617"/>
      <c r="DG13" s="617"/>
      <c r="DH13" s="617"/>
      <c r="DI13" s="617"/>
      <c r="DJ13" s="617"/>
      <c r="DK13" s="617"/>
      <c r="DL13" s="617"/>
      <c r="DM13" s="617"/>
      <c r="DN13" s="617"/>
      <c r="DO13" s="617"/>
      <c r="DP13" s="618"/>
      <c r="DQ13" s="622">
        <v>270360</v>
      </c>
      <c r="DR13" s="617"/>
      <c r="DS13" s="617"/>
      <c r="DT13" s="617"/>
      <c r="DU13" s="617"/>
      <c r="DV13" s="617"/>
      <c r="DW13" s="617"/>
      <c r="DX13" s="617"/>
      <c r="DY13" s="617"/>
      <c r="DZ13" s="617"/>
      <c r="EA13" s="617"/>
      <c r="EB13" s="617"/>
      <c r="EC13" s="646"/>
    </row>
    <row r="14" spans="2:143" ht="11.25" customHeight="1" x14ac:dyDescent="0.15">
      <c r="B14" s="613" t="s">
        <v>248</v>
      </c>
      <c r="C14" s="614"/>
      <c r="D14" s="614"/>
      <c r="E14" s="614"/>
      <c r="F14" s="614"/>
      <c r="G14" s="614"/>
      <c r="H14" s="614"/>
      <c r="I14" s="614"/>
      <c r="J14" s="614"/>
      <c r="K14" s="614"/>
      <c r="L14" s="614"/>
      <c r="M14" s="614"/>
      <c r="N14" s="614"/>
      <c r="O14" s="614"/>
      <c r="P14" s="614"/>
      <c r="Q14" s="615"/>
      <c r="R14" s="616" t="s">
        <v>121</v>
      </c>
      <c r="S14" s="617"/>
      <c r="T14" s="617"/>
      <c r="U14" s="617"/>
      <c r="V14" s="617"/>
      <c r="W14" s="617"/>
      <c r="X14" s="617"/>
      <c r="Y14" s="618"/>
      <c r="Z14" s="665" t="s">
        <v>121</v>
      </c>
      <c r="AA14" s="665"/>
      <c r="AB14" s="665"/>
      <c r="AC14" s="665"/>
      <c r="AD14" s="666" t="s">
        <v>121</v>
      </c>
      <c r="AE14" s="666"/>
      <c r="AF14" s="666"/>
      <c r="AG14" s="666"/>
      <c r="AH14" s="666"/>
      <c r="AI14" s="666"/>
      <c r="AJ14" s="666"/>
      <c r="AK14" s="666"/>
      <c r="AL14" s="619" t="s">
        <v>121</v>
      </c>
      <c r="AM14" s="620"/>
      <c r="AN14" s="620"/>
      <c r="AO14" s="667"/>
      <c r="AP14" s="613" t="s">
        <v>249</v>
      </c>
      <c r="AQ14" s="614"/>
      <c r="AR14" s="614"/>
      <c r="AS14" s="614"/>
      <c r="AT14" s="614"/>
      <c r="AU14" s="614"/>
      <c r="AV14" s="614"/>
      <c r="AW14" s="614"/>
      <c r="AX14" s="614"/>
      <c r="AY14" s="614"/>
      <c r="AZ14" s="614"/>
      <c r="BA14" s="614"/>
      <c r="BB14" s="614"/>
      <c r="BC14" s="614"/>
      <c r="BD14" s="614"/>
      <c r="BE14" s="614"/>
      <c r="BF14" s="615"/>
      <c r="BG14" s="616">
        <v>28413</v>
      </c>
      <c r="BH14" s="617"/>
      <c r="BI14" s="617"/>
      <c r="BJ14" s="617"/>
      <c r="BK14" s="617"/>
      <c r="BL14" s="617"/>
      <c r="BM14" s="617"/>
      <c r="BN14" s="618"/>
      <c r="BO14" s="665">
        <v>3.4</v>
      </c>
      <c r="BP14" s="665"/>
      <c r="BQ14" s="665"/>
      <c r="BR14" s="665"/>
      <c r="BS14" s="622" t="s">
        <v>121</v>
      </c>
      <c r="BT14" s="617"/>
      <c r="BU14" s="617"/>
      <c r="BV14" s="617"/>
      <c r="BW14" s="617"/>
      <c r="BX14" s="617"/>
      <c r="BY14" s="617"/>
      <c r="BZ14" s="617"/>
      <c r="CA14" s="617"/>
      <c r="CB14" s="646"/>
      <c r="CD14" s="647" t="s">
        <v>250</v>
      </c>
      <c r="CE14" s="644"/>
      <c r="CF14" s="644"/>
      <c r="CG14" s="644"/>
      <c r="CH14" s="644"/>
      <c r="CI14" s="644"/>
      <c r="CJ14" s="644"/>
      <c r="CK14" s="644"/>
      <c r="CL14" s="644"/>
      <c r="CM14" s="644"/>
      <c r="CN14" s="644"/>
      <c r="CO14" s="644"/>
      <c r="CP14" s="644"/>
      <c r="CQ14" s="645"/>
      <c r="CR14" s="616">
        <v>204676</v>
      </c>
      <c r="CS14" s="617"/>
      <c r="CT14" s="617"/>
      <c r="CU14" s="617"/>
      <c r="CV14" s="617"/>
      <c r="CW14" s="617"/>
      <c r="CX14" s="617"/>
      <c r="CY14" s="618"/>
      <c r="CZ14" s="665">
        <v>4.3</v>
      </c>
      <c r="DA14" s="665"/>
      <c r="DB14" s="665"/>
      <c r="DC14" s="665"/>
      <c r="DD14" s="622">
        <v>40316</v>
      </c>
      <c r="DE14" s="617"/>
      <c r="DF14" s="617"/>
      <c r="DG14" s="617"/>
      <c r="DH14" s="617"/>
      <c r="DI14" s="617"/>
      <c r="DJ14" s="617"/>
      <c r="DK14" s="617"/>
      <c r="DL14" s="617"/>
      <c r="DM14" s="617"/>
      <c r="DN14" s="617"/>
      <c r="DO14" s="617"/>
      <c r="DP14" s="618"/>
      <c r="DQ14" s="622">
        <v>168230</v>
      </c>
      <c r="DR14" s="617"/>
      <c r="DS14" s="617"/>
      <c r="DT14" s="617"/>
      <c r="DU14" s="617"/>
      <c r="DV14" s="617"/>
      <c r="DW14" s="617"/>
      <c r="DX14" s="617"/>
      <c r="DY14" s="617"/>
      <c r="DZ14" s="617"/>
      <c r="EA14" s="617"/>
      <c r="EB14" s="617"/>
      <c r="EC14" s="646"/>
    </row>
    <row r="15" spans="2:143" ht="11.25" customHeight="1" x14ac:dyDescent="0.15">
      <c r="B15" s="613" t="s">
        <v>251</v>
      </c>
      <c r="C15" s="614"/>
      <c r="D15" s="614"/>
      <c r="E15" s="614"/>
      <c r="F15" s="614"/>
      <c r="G15" s="614"/>
      <c r="H15" s="614"/>
      <c r="I15" s="614"/>
      <c r="J15" s="614"/>
      <c r="K15" s="614"/>
      <c r="L15" s="614"/>
      <c r="M15" s="614"/>
      <c r="N15" s="614"/>
      <c r="O15" s="614"/>
      <c r="P15" s="614"/>
      <c r="Q15" s="615"/>
      <c r="R15" s="616">
        <v>10684</v>
      </c>
      <c r="S15" s="617"/>
      <c r="T15" s="617"/>
      <c r="U15" s="617"/>
      <c r="V15" s="617"/>
      <c r="W15" s="617"/>
      <c r="X15" s="617"/>
      <c r="Y15" s="618"/>
      <c r="Z15" s="665">
        <v>0.2</v>
      </c>
      <c r="AA15" s="665"/>
      <c r="AB15" s="665"/>
      <c r="AC15" s="665"/>
      <c r="AD15" s="666">
        <v>10684</v>
      </c>
      <c r="AE15" s="666"/>
      <c r="AF15" s="666"/>
      <c r="AG15" s="666"/>
      <c r="AH15" s="666"/>
      <c r="AI15" s="666"/>
      <c r="AJ15" s="666"/>
      <c r="AK15" s="666"/>
      <c r="AL15" s="619">
        <v>0.4</v>
      </c>
      <c r="AM15" s="620"/>
      <c r="AN15" s="620"/>
      <c r="AO15" s="667"/>
      <c r="AP15" s="613" t="s">
        <v>252</v>
      </c>
      <c r="AQ15" s="614"/>
      <c r="AR15" s="614"/>
      <c r="AS15" s="614"/>
      <c r="AT15" s="614"/>
      <c r="AU15" s="614"/>
      <c r="AV15" s="614"/>
      <c r="AW15" s="614"/>
      <c r="AX15" s="614"/>
      <c r="AY15" s="614"/>
      <c r="AZ15" s="614"/>
      <c r="BA15" s="614"/>
      <c r="BB15" s="614"/>
      <c r="BC15" s="614"/>
      <c r="BD15" s="614"/>
      <c r="BE15" s="614"/>
      <c r="BF15" s="615"/>
      <c r="BG15" s="616">
        <v>67351</v>
      </c>
      <c r="BH15" s="617"/>
      <c r="BI15" s="617"/>
      <c r="BJ15" s="617"/>
      <c r="BK15" s="617"/>
      <c r="BL15" s="617"/>
      <c r="BM15" s="617"/>
      <c r="BN15" s="618"/>
      <c r="BO15" s="665">
        <v>8</v>
      </c>
      <c r="BP15" s="665"/>
      <c r="BQ15" s="665"/>
      <c r="BR15" s="665"/>
      <c r="BS15" s="622" t="s">
        <v>121</v>
      </c>
      <c r="BT15" s="617"/>
      <c r="BU15" s="617"/>
      <c r="BV15" s="617"/>
      <c r="BW15" s="617"/>
      <c r="BX15" s="617"/>
      <c r="BY15" s="617"/>
      <c r="BZ15" s="617"/>
      <c r="CA15" s="617"/>
      <c r="CB15" s="646"/>
      <c r="CD15" s="647" t="s">
        <v>253</v>
      </c>
      <c r="CE15" s="644"/>
      <c r="CF15" s="644"/>
      <c r="CG15" s="644"/>
      <c r="CH15" s="644"/>
      <c r="CI15" s="644"/>
      <c r="CJ15" s="644"/>
      <c r="CK15" s="644"/>
      <c r="CL15" s="644"/>
      <c r="CM15" s="644"/>
      <c r="CN15" s="644"/>
      <c r="CO15" s="644"/>
      <c r="CP15" s="644"/>
      <c r="CQ15" s="645"/>
      <c r="CR15" s="616">
        <v>721808</v>
      </c>
      <c r="CS15" s="617"/>
      <c r="CT15" s="617"/>
      <c r="CU15" s="617"/>
      <c r="CV15" s="617"/>
      <c r="CW15" s="617"/>
      <c r="CX15" s="617"/>
      <c r="CY15" s="618"/>
      <c r="CZ15" s="665">
        <v>15.3</v>
      </c>
      <c r="DA15" s="665"/>
      <c r="DB15" s="665"/>
      <c r="DC15" s="665"/>
      <c r="DD15" s="622">
        <v>282336</v>
      </c>
      <c r="DE15" s="617"/>
      <c r="DF15" s="617"/>
      <c r="DG15" s="617"/>
      <c r="DH15" s="617"/>
      <c r="DI15" s="617"/>
      <c r="DJ15" s="617"/>
      <c r="DK15" s="617"/>
      <c r="DL15" s="617"/>
      <c r="DM15" s="617"/>
      <c r="DN15" s="617"/>
      <c r="DO15" s="617"/>
      <c r="DP15" s="618"/>
      <c r="DQ15" s="622">
        <v>468784</v>
      </c>
      <c r="DR15" s="617"/>
      <c r="DS15" s="617"/>
      <c r="DT15" s="617"/>
      <c r="DU15" s="617"/>
      <c r="DV15" s="617"/>
      <c r="DW15" s="617"/>
      <c r="DX15" s="617"/>
      <c r="DY15" s="617"/>
      <c r="DZ15" s="617"/>
      <c r="EA15" s="617"/>
      <c r="EB15" s="617"/>
      <c r="EC15" s="646"/>
    </row>
    <row r="16" spans="2:143" ht="11.25" customHeight="1" x14ac:dyDescent="0.15">
      <c r="B16" s="613" t="s">
        <v>254</v>
      </c>
      <c r="C16" s="614"/>
      <c r="D16" s="614"/>
      <c r="E16" s="614"/>
      <c r="F16" s="614"/>
      <c r="G16" s="614"/>
      <c r="H16" s="614"/>
      <c r="I16" s="614"/>
      <c r="J16" s="614"/>
      <c r="K16" s="614"/>
      <c r="L16" s="614"/>
      <c r="M16" s="614"/>
      <c r="N16" s="614"/>
      <c r="O16" s="614"/>
      <c r="P16" s="614"/>
      <c r="Q16" s="615"/>
      <c r="R16" s="616" t="s">
        <v>121</v>
      </c>
      <c r="S16" s="617"/>
      <c r="T16" s="617"/>
      <c r="U16" s="617"/>
      <c r="V16" s="617"/>
      <c r="W16" s="617"/>
      <c r="X16" s="617"/>
      <c r="Y16" s="618"/>
      <c r="Z16" s="665" t="s">
        <v>121</v>
      </c>
      <c r="AA16" s="665"/>
      <c r="AB16" s="665"/>
      <c r="AC16" s="665"/>
      <c r="AD16" s="666" t="s">
        <v>121</v>
      </c>
      <c r="AE16" s="666"/>
      <c r="AF16" s="666"/>
      <c r="AG16" s="666"/>
      <c r="AH16" s="666"/>
      <c r="AI16" s="666"/>
      <c r="AJ16" s="666"/>
      <c r="AK16" s="666"/>
      <c r="AL16" s="619" t="s">
        <v>121</v>
      </c>
      <c r="AM16" s="620"/>
      <c r="AN16" s="620"/>
      <c r="AO16" s="667"/>
      <c r="AP16" s="613" t="s">
        <v>255</v>
      </c>
      <c r="AQ16" s="614"/>
      <c r="AR16" s="614"/>
      <c r="AS16" s="614"/>
      <c r="AT16" s="614"/>
      <c r="AU16" s="614"/>
      <c r="AV16" s="614"/>
      <c r="AW16" s="614"/>
      <c r="AX16" s="614"/>
      <c r="AY16" s="614"/>
      <c r="AZ16" s="614"/>
      <c r="BA16" s="614"/>
      <c r="BB16" s="614"/>
      <c r="BC16" s="614"/>
      <c r="BD16" s="614"/>
      <c r="BE16" s="614"/>
      <c r="BF16" s="615"/>
      <c r="BG16" s="616" t="s">
        <v>121</v>
      </c>
      <c r="BH16" s="617"/>
      <c r="BI16" s="617"/>
      <c r="BJ16" s="617"/>
      <c r="BK16" s="617"/>
      <c r="BL16" s="617"/>
      <c r="BM16" s="617"/>
      <c r="BN16" s="618"/>
      <c r="BO16" s="665" t="s">
        <v>121</v>
      </c>
      <c r="BP16" s="665"/>
      <c r="BQ16" s="665"/>
      <c r="BR16" s="665"/>
      <c r="BS16" s="622" t="s">
        <v>121</v>
      </c>
      <c r="BT16" s="617"/>
      <c r="BU16" s="617"/>
      <c r="BV16" s="617"/>
      <c r="BW16" s="617"/>
      <c r="BX16" s="617"/>
      <c r="BY16" s="617"/>
      <c r="BZ16" s="617"/>
      <c r="CA16" s="617"/>
      <c r="CB16" s="646"/>
      <c r="CD16" s="647" t="s">
        <v>256</v>
      </c>
      <c r="CE16" s="644"/>
      <c r="CF16" s="644"/>
      <c r="CG16" s="644"/>
      <c r="CH16" s="644"/>
      <c r="CI16" s="644"/>
      <c r="CJ16" s="644"/>
      <c r="CK16" s="644"/>
      <c r="CL16" s="644"/>
      <c r="CM16" s="644"/>
      <c r="CN16" s="644"/>
      <c r="CO16" s="644"/>
      <c r="CP16" s="644"/>
      <c r="CQ16" s="645"/>
      <c r="CR16" s="616">
        <v>31</v>
      </c>
      <c r="CS16" s="617"/>
      <c r="CT16" s="617"/>
      <c r="CU16" s="617"/>
      <c r="CV16" s="617"/>
      <c r="CW16" s="617"/>
      <c r="CX16" s="617"/>
      <c r="CY16" s="618"/>
      <c r="CZ16" s="665">
        <v>0</v>
      </c>
      <c r="DA16" s="665"/>
      <c r="DB16" s="665"/>
      <c r="DC16" s="665"/>
      <c r="DD16" s="622" t="s">
        <v>121</v>
      </c>
      <c r="DE16" s="617"/>
      <c r="DF16" s="617"/>
      <c r="DG16" s="617"/>
      <c r="DH16" s="617"/>
      <c r="DI16" s="617"/>
      <c r="DJ16" s="617"/>
      <c r="DK16" s="617"/>
      <c r="DL16" s="617"/>
      <c r="DM16" s="617"/>
      <c r="DN16" s="617"/>
      <c r="DO16" s="617"/>
      <c r="DP16" s="618"/>
      <c r="DQ16" s="622">
        <v>31</v>
      </c>
      <c r="DR16" s="617"/>
      <c r="DS16" s="617"/>
      <c r="DT16" s="617"/>
      <c r="DU16" s="617"/>
      <c r="DV16" s="617"/>
      <c r="DW16" s="617"/>
      <c r="DX16" s="617"/>
      <c r="DY16" s="617"/>
      <c r="DZ16" s="617"/>
      <c r="EA16" s="617"/>
      <c r="EB16" s="617"/>
      <c r="EC16" s="646"/>
    </row>
    <row r="17" spans="2:133" ht="11.25" customHeight="1" x14ac:dyDescent="0.15">
      <c r="B17" s="613" t="s">
        <v>257</v>
      </c>
      <c r="C17" s="614"/>
      <c r="D17" s="614"/>
      <c r="E17" s="614"/>
      <c r="F17" s="614"/>
      <c r="G17" s="614"/>
      <c r="H17" s="614"/>
      <c r="I17" s="614"/>
      <c r="J17" s="614"/>
      <c r="K17" s="614"/>
      <c r="L17" s="614"/>
      <c r="M17" s="614"/>
      <c r="N17" s="614"/>
      <c r="O17" s="614"/>
      <c r="P17" s="614"/>
      <c r="Q17" s="615"/>
      <c r="R17" s="616">
        <v>2631</v>
      </c>
      <c r="S17" s="617"/>
      <c r="T17" s="617"/>
      <c r="U17" s="617"/>
      <c r="V17" s="617"/>
      <c r="W17" s="617"/>
      <c r="X17" s="617"/>
      <c r="Y17" s="618"/>
      <c r="Z17" s="665">
        <v>0.1</v>
      </c>
      <c r="AA17" s="665"/>
      <c r="AB17" s="665"/>
      <c r="AC17" s="665"/>
      <c r="AD17" s="666">
        <v>2631</v>
      </c>
      <c r="AE17" s="666"/>
      <c r="AF17" s="666"/>
      <c r="AG17" s="666"/>
      <c r="AH17" s="666"/>
      <c r="AI17" s="666"/>
      <c r="AJ17" s="666"/>
      <c r="AK17" s="666"/>
      <c r="AL17" s="619">
        <v>0.1</v>
      </c>
      <c r="AM17" s="620"/>
      <c r="AN17" s="620"/>
      <c r="AO17" s="667"/>
      <c r="AP17" s="613" t="s">
        <v>258</v>
      </c>
      <c r="AQ17" s="614"/>
      <c r="AR17" s="614"/>
      <c r="AS17" s="614"/>
      <c r="AT17" s="614"/>
      <c r="AU17" s="614"/>
      <c r="AV17" s="614"/>
      <c r="AW17" s="614"/>
      <c r="AX17" s="614"/>
      <c r="AY17" s="614"/>
      <c r="AZ17" s="614"/>
      <c r="BA17" s="614"/>
      <c r="BB17" s="614"/>
      <c r="BC17" s="614"/>
      <c r="BD17" s="614"/>
      <c r="BE17" s="614"/>
      <c r="BF17" s="615"/>
      <c r="BG17" s="616" t="s">
        <v>121</v>
      </c>
      <c r="BH17" s="617"/>
      <c r="BI17" s="617"/>
      <c r="BJ17" s="617"/>
      <c r="BK17" s="617"/>
      <c r="BL17" s="617"/>
      <c r="BM17" s="617"/>
      <c r="BN17" s="618"/>
      <c r="BO17" s="665" t="s">
        <v>121</v>
      </c>
      <c r="BP17" s="665"/>
      <c r="BQ17" s="665"/>
      <c r="BR17" s="665"/>
      <c r="BS17" s="622" t="s">
        <v>121</v>
      </c>
      <c r="BT17" s="617"/>
      <c r="BU17" s="617"/>
      <c r="BV17" s="617"/>
      <c r="BW17" s="617"/>
      <c r="BX17" s="617"/>
      <c r="BY17" s="617"/>
      <c r="BZ17" s="617"/>
      <c r="CA17" s="617"/>
      <c r="CB17" s="646"/>
      <c r="CD17" s="647" t="s">
        <v>259</v>
      </c>
      <c r="CE17" s="644"/>
      <c r="CF17" s="644"/>
      <c r="CG17" s="644"/>
      <c r="CH17" s="644"/>
      <c r="CI17" s="644"/>
      <c r="CJ17" s="644"/>
      <c r="CK17" s="644"/>
      <c r="CL17" s="644"/>
      <c r="CM17" s="644"/>
      <c r="CN17" s="644"/>
      <c r="CO17" s="644"/>
      <c r="CP17" s="644"/>
      <c r="CQ17" s="645"/>
      <c r="CR17" s="616">
        <v>503569</v>
      </c>
      <c r="CS17" s="617"/>
      <c r="CT17" s="617"/>
      <c r="CU17" s="617"/>
      <c r="CV17" s="617"/>
      <c r="CW17" s="617"/>
      <c r="CX17" s="617"/>
      <c r="CY17" s="618"/>
      <c r="CZ17" s="665">
        <v>10.7</v>
      </c>
      <c r="DA17" s="665"/>
      <c r="DB17" s="665"/>
      <c r="DC17" s="665"/>
      <c r="DD17" s="622" t="s">
        <v>121</v>
      </c>
      <c r="DE17" s="617"/>
      <c r="DF17" s="617"/>
      <c r="DG17" s="617"/>
      <c r="DH17" s="617"/>
      <c r="DI17" s="617"/>
      <c r="DJ17" s="617"/>
      <c r="DK17" s="617"/>
      <c r="DL17" s="617"/>
      <c r="DM17" s="617"/>
      <c r="DN17" s="617"/>
      <c r="DO17" s="617"/>
      <c r="DP17" s="618"/>
      <c r="DQ17" s="622">
        <v>479037</v>
      </c>
      <c r="DR17" s="617"/>
      <c r="DS17" s="617"/>
      <c r="DT17" s="617"/>
      <c r="DU17" s="617"/>
      <c r="DV17" s="617"/>
      <c r="DW17" s="617"/>
      <c r="DX17" s="617"/>
      <c r="DY17" s="617"/>
      <c r="DZ17" s="617"/>
      <c r="EA17" s="617"/>
      <c r="EB17" s="617"/>
      <c r="EC17" s="646"/>
    </row>
    <row r="18" spans="2:133" ht="11.25" customHeight="1" x14ac:dyDescent="0.15">
      <c r="B18" s="613" t="s">
        <v>260</v>
      </c>
      <c r="C18" s="614"/>
      <c r="D18" s="614"/>
      <c r="E18" s="614"/>
      <c r="F18" s="614"/>
      <c r="G18" s="614"/>
      <c r="H18" s="614"/>
      <c r="I18" s="614"/>
      <c r="J18" s="614"/>
      <c r="K18" s="614"/>
      <c r="L18" s="614"/>
      <c r="M18" s="614"/>
      <c r="N18" s="614"/>
      <c r="O18" s="614"/>
      <c r="P18" s="614"/>
      <c r="Q18" s="615"/>
      <c r="R18" s="616">
        <v>1954405</v>
      </c>
      <c r="S18" s="617"/>
      <c r="T18" s="617"/>
      <c r="U18" s="617"/>
      <c r="V18" s="617"/>
      <c r="W18" s="617"/>
      <c r="X18" s="617"/>
      <c r="Y18" s="618"/>
      <c r="Z18" s="665">
        <v>40.299999999999997</v>
      </c>
      <c r="AA18" s="665"/>
      <c r="AB18" s="665"/>
      <c r="AC18" s="665"/>
      <c r="AD18" s="666">
        <v>1744123</v>
      </c>
      <c r="AE18" s="666"/>
      <c r="AF18" s="666"/>
      <c r="AG18" s="666"/>
      <c r="AH18" s="666"/>
      <c r="AI18" s="666"/>
      <c r="AJ18" s="666"/>
      <c r="AK18" s="666"/>
      <c r="AL18" s="619">
        <v>61.8</v>
      </c>
      <c r="AM18" s="620"/>
      <c r="AN18" s="620"/>
      <c r="AO18" s="667"/>
      <c r="AP18" s="613" t="s">
        <v>261</v>
      </c>
      <c r="AQ18" s="614"/>
      <c r="AR18" s="614"/>
      <c r="AS18" s="614"/>
      <c r="AT18" s="614"/>
      <c r="AU18" s="614"/>
      <c r="AV18" s="614"/>
      <c r="AW18" s="614"/>
      <c r="AX18" s="614"/>
      <c r="AY18" s="614"/>
      <c r="AZ18" s="614"/>
      <c r="BA18" s="614"/>
      <c r="BB18" s="614"/>
      <c r="BC18" s="614"/>
      <c r="BD18" s="614"/>
      <c r="BE18" s="614"/>
      <c r="BF18" s="615"/>
      <c r="BG18" s="616" t="s">
        <v>121</v>
      </c>
      <c r="BH18" s="617"/>
      <c r="BI18" s="617"/>
      <c r="BJ18" s="617"/>
      <c r="BK18" s="617"/>
      <c r="BL18" s="617"/>
      <c r="BM18" s="617"/>
      <c r="BN18" s="618"/>
      <c r="BO18" s="665" t="s">
        <v>121</v>
      </c>
      <c r="BP18" s="665"/>
      <c r="BQ18" s="665"/>
      <c r="BR18" s="665"/>
      <c r="BS18" s="622" t="s">
        <v>240</v>
      </c>
      <c r="BT18" s="617"/>
      <c r="BU18" s="617"/>
      <c r="BV18" s="617"/>
      <c r="BW18" s="617"/>
      <c r="BX18" s="617"/>
      <c r="BY18" s="617"/>
      <c r="BZ18" s="617"/>
      <c r="CA18" s="617"/>
      <c r="CB18" s="646"/>
      <c r="CD18" s="647" t="s">
        <v>262</v>
      </c>
      <c r="CE18" s="644"/>
      <c r="CF18" s="644"/>
      <c r="CG18" s="644"/>
      <c r="CH18" s="644"/>
      <c r="CI18" s="644"/>
      <c r="CJ18" s="644"/>
      <c r="CK18" s="644"/>
      <c r="CL18" s="644"/>
      <c r="CM18" s="644"/>
      <c r="CN18" s="644"/>
      <c r="CO18" s="644"/>
      <c r="CP18" s="644"/>
      <c r="CQ18" s="645"/>
      <c r="CR18" s="616" t="s">
        <v>121</v>
      </c>
      <c r="CS18" s="617"/>
      <c r="CT18" s="617"/>
      <c r="CU18" s="617"/>
      <c r="CV18" s="617"/>
      <c r="CW18" s="617"/>
      <c r="CX18" s="617"/>
      <c r="CY18" s="618"/>
      <c r="CZ18" s="665" t="s">
        <v>240</v>
      </c>
      <c r="DA18" s="665"/>
      <c r="DB18" s="665"/>
      <c r="DC18" s="665"/>
      <c r="DD18" s="622" t="s">
        <v>121</v>
      </c>
      <c r="DE18" s="617"/>
      <c r="DF18" s="617"/>
      <c r="DG18" s="617"/>
      <c r="DH18" s="617"/>
      <c r="DI18" s="617"/>
      <c r="DJ18" s="617"/>
      <c r="DK18" s="617"/>
      <c r="DL18" s="617"/>
      <c r="DM18" s="617"/>
      <c r="DN18" s="617"/>
      <c r="DO18" s="617"/>
      <c r="DP18" s="618"/>
      <c r="DQ18" s="622" t="s">
        <v>121</v>
      </c>
      <c r="DR18" s="617"/>
      <c r="DS18" s="617"/>
      <c r="DT18" s="617"/>
      <c r="DU18" s="617"/>
      <c r="DV18" s="617"/>
      <c r="DW18" s="617"/>
      <c r="DX18" s="617"/>
      <c r="DY18" s="617"/>
      <c r="DZ18" s="617"/>
      <c r="EA18" s="617"/>
      <c r="EB18" s="617"/>
      <c r="EC18" s="646"/>
    </row>
    <row r="19" spans="2:133" ht="11.25" customHeight="1" x14ac:dyDescent="0.15">
      <c r="B19" s="613" t="s">
        <v>263</v>
      </c>
      <c r="C19" s="614"/>
      <c r="D19" s="614"/>
      <c r="E19" s="614"/>
      <c r="F19" s="614"/>
      <c r="G19" s="614"/>
      <c r="H19" s="614"/>
      <c r="I19" s="614"/>
      <c r="J19" s="614"/>
      <c r="K19" s="614"/>
      <c r="L19" s="614"/>
      <c r="M19" s="614"/>
      <c r="N19" s="614"/>
      <c r="O19" s="614"/>
      <c r="P19" s="614"/>
      <c r="Q19" s="615"/>
      <c r="R19" s="616">
        <v>1744123</v>
      </c>
      <c r="S19" s="617"/>
      <c r="T19" s="617"/>
      <c r="U19" s="617"/>
      <c r="V19" s="617"/>
      <c r="W19" s="617"/>
      <c r="X19" s="617"/>
      <c r="Y19" s="618"/>
      <c r="Z19" s="665">
        <v>36</v>
      </c>
      <c r="AA19" s="665"/>
      <c r="AB19" s="665"/>
      <c r="AC19" s="665"/>
      <c r="AD19" s="666">
        <v>1744123</v>
      </c>
      <c r="AE19" s="666"/>
      <c r="AF19" s="666"/>
      <c r="AG19" s="666"/>
      <c r="AH19" s="666"/>
      <c r="AI19" s="666"/>
      <c r="AJ19" s="666"/>
      <c r="AK19" s="666"/>
      <c r="AL19" s="619">
        <v>61.8</v>
      </c>
      <c r="AM19" s="620"/>
      <c r="AN19" s="620"/>
      <c r="AO19" s="667"/>
      <c r="AP19" s="613" t="s">
        <v>264</v>
      </c>
      <c r="AQ19" s="614"/>
      <c r="AR19" s="614"/>
      <c r="AS19" s="614"/>
      <c r="AT19" s="614"/>
      <c r="AU19" s="614"/>
      <c r="AV19" s="614"/>
      <c r="AW19" s="614"/>
      <c r="AX19" s="614"/>
      <c r="AY19" s="614"/>
      <c r="AZ19" s="614"/>
      <c r="BA19" s="614"/>
      <c r="BB19" s="614"/>
      <c r="BC19" s="614"/>
      <c r="BD19" s="614"/>
      <c r="BE19" s="614"/>
      <c r="BF19" s="615"/>
      <c r="BG19" s="616">
        <v>10896</v>
      </c>
      <c r="BH19" s="617"/>
      <c r="BI19" s="617"/>
      <c r="BJ19" s="617"/>
      <c r="BK19" s="617"/>
      <c r="BL19" s="617"/>
      <c r="BM19" s="617"/>
      <c r="BN19" s="618"/>
      <c r="BO19" s="665">
        <v>1.3</v>
      </c>
      <c r="BP19" s="665"/>
      <c r="BQ19" s="665"/>
      <c r="BR19" s="665"/>
      <c r="BS19" s="622" t="s">
        <v>121</v>
      </c>
      <c r="BT19" s="617"/>
      <c r="BU19" s="617"/>
      <c r="BV19" s="617"/>
      <c r="BW19" s="617"/>
      <c r="BX19" s="617"/>
      <c r="BY19" s="617"/>
      <c r="BZ19" s="617"/>
      <c r="CA19" s="617"/>
      <c r="CB19" s="646"/>
      <c r="CD19" s="647" t="s">
        <v>265</v>
      </c>
      <c r="CE19" s="644"/>
      <c r="CF19" s="644"/>
      <c r="CG19" s="644"/>
      <c r="CH19" s="644"/>
      <c r="CI19" s="644"/>
      <c r="CJ19" s="644"/>
      <c r="CK19" s="644"/>
      <c r="CL19" s="644"/>
      <c r="CM19" s="644"/>
      <c r="CN19" s="644"/>
      <c r="CO19" s="644"/>
      <c r="CP19" s="644"/>
      <c r="CQ19" s="645"/>
      <c r="CR19" s="616" t="s">
        <v>121</v>
      </c>
      <c r="CS19" s="617"/>
      <c r="CT19" s="617"/>
      <c r="CU19" s="617"/>
      <c r="CV19" s="617"/>
      <c r="CW19" s="617"/>
      <c r="CX19" s="617"/>
      <c r="CY19" s="618"/>
      <c r="CZ19" s="665" t="s">
        <v>121</v>
      </c>
      <c r="DA19" s="665"/>
      <c r="DB19" s="665"/>
      <c r="DC19" s="665"/>
      <c r="DD19" s="622" t="s">
        <v>240</v>
      </c>
      <c r="DE19" s="617"/>
      <c r="DF19" s="617"/>
      <c r="DG19" s="617"/>
      <c r="DH19" s="617"/>
      <c r="DI19" s="617"/>
      <c r="DJ19" s="617"/>
      <c r="DK19" s="617"/>
      <c r="DL19" s="617"/>
      <c r="DM19" s="617"/>
      <c r="DN19" s="617"/>
      <c r="DO19" s="617"/>
      <c r="DP19" s="618"/>
      <c r="DQ19" s="622" t="s">
        <v>240</v>
      </c>
      <c r="DR19" s="617"/>
      <c r="DS19" s="617"/>
      <c r="DT19" s="617"/>
      <c r="DU19" s="617"/>
      <c r="DV19" s="617"/>
      <c r="DW19" s="617"/>
      <c r="DX19" s="617"/>
      <c r="DY19" s="617"/>
      <c r="DZ19" s="617"/>
      <c r="EA19" s="617"/>
      <c r="EB19" s="617"/>
      <c r="EC19" s="646"/>
    </row>
    <row r="20" spans="2:133" ht="11.25" customHeight="1" x14ac:dyDescent="0.15">
      <c r="B20" s="613" t="s">
        <v>266</v>
      </c>
      <c r="C20" s="614"/>
      <c r="D20" s="614"/>
      <c r="E20" s="614"/>
      <c r="F20" s="614"/>
      <c r="G20" s="614"/>
      <c r="H20" s="614"/>
      <c r="I20" s="614"/>
      <c r="J20" s="614"/>
      <c r="K20" s="614"/>
      <c r="L20" s="614"/>
      <c r="M20" s="614"/>
      <c r="N20" s="614"/>
      <c r="O20" s="614"/>
      <c r="P20" s="614"/>
      <c r="Q20" s="615"/>
      <c r="R20" s="616">
        <v>188615</v>
      </c>
      <c r="S20" s="617"/>
      <c r="T20" s="617"/>
      <c r="U20" s="617"/>
      <c r="V20" s="617"/>
      <c r="W20" s="617"/>
      <c r="X20" s="617"/>
      <c r="Y20" s="618"/>
      <c r="Z20" s="665">
        <v>3.9</v>
      </c>
      <c r="AA20" s="665"/>
      <c r="AB20" s="665"/>
      <c r="AC20" s="665"/>
      <c r="AD20" s="666" t="s">
        <v>121</v>
      </c>
      <c r="AE20" s="666"/>
      <c r="AF20" s="666"/>
      <c r="AG20" s="666"/>
      <c r="AH20" s="666"/>
      <c r="AI20" s="666"/>
      <c r="AJ20" s="666"/>
      <c r="AK20" s="666"/>
      <c r="AL20" s="619" t="s">
        <v>121</v>
      </c>
      <c r="AM20" s="620"/>
      <c r="AN20" s="620"/>
      <c r="AO20" s="667"/>
      <c r="AP20" s="613" t="s">
        <v>267</v>
      </c>
      <c r="AQ20" s="614"/>
      <c r="AR20" s="614"/>
      <c r="AS20" s="614"/>
      <c r="AT20" s="614"/>
      <c r="AU20" s="614"/>
      <c r="AV20" s="614"/>
      <c r="AW20" s="614"/>
      <c r="AX20" s="614"/>
      <c r="AY20" s="614"/>
      <c r="AZ20" s="614"/>
      <c r="BA20" s="614"/>
      <c r="BB20" s="614"/>
      <c r="BC20" s="614"/>
      <c r="BD20" s="614"/>
      <c r="BE20" s="614"/>
      <c r="BF20" s="615"/>
      <c r="BG20" s="616">
        <v>10896</v>
      </c>
      <c r="BH20" s="617"/>
      <c r="BI20" s="617"/>
      <c r="BJ20" s="617"/>
      <c r="BK20" s="617"/>
      <c r="BL20" s="617"/>
      <c r="BM20" s="617"/>
      <c r="BN20" s="618"/>
      <c r="BO20" s="665">
        <v>1.3</v>
      </c>
      <c r="BP20" s="665"/>
      <c r="BQ20" s="665"/>
      <c r="BR20" s="665"/>
      <c r="BS20" s="622" t="s">
        <v>121</v>
      </c>
      <c r="BT20" s="617"/>
      <c r="BU20" s="617"/>
      <c r="BV20" s="617"/>
      <c r="BW20" s="617"/>
      <c r="BX20" s="617"/>
      <c r="BY20" s="617"/>
      <c r="BZ20" s="617"/>
      <c r="CA20" s="617"/>
      <c r="CB20" s="646"/>
      <c r="CD20" s="647" t="s">
        <v>268</v>
      </c>
      <c r="CE20" s="644"/>
      <c r="CF20" s="644"/>
      <c r="CG20" s="644"/>
      <c r="CH20" s="644"/>
      <c r="CI20" s="644"/>
      <c r="CJ20" s="644"/>
      <c r="CK20" s="644"/>
      <c r="CL20" s="644"/>
      <c r="CM20" s="644"/>
      <c r="CN20" s="644"/>
      <c r="CO20" s="644"/>
      <c r="CP20" s="644"/>
      <c r="CQ20" s="645"/>
      <c r="CR20" s="616">
        <v>4721294</v>
      </c>
      <c r="CS20" s="617"/>
      <c r="CT20" s="617"/>
      <c r="CU20" s="617"/>
      <c r="CV20" s="617"/>
      <c r="CW20" s="617"/>
      <c r="CX20" s="617"/>
      <c r="CY20" s="618"/>
      <c r="CZ20" s="665">
        <v>100</v>
      </c>
      <c r="DA20" s="665"/>
      <c r="DB20" s="665"/>
      <c r="DC20" s="665"/>
      <c r="DD20" s="622">
        <v>880079</v>
      </c>
      <c r="DE20" s="617"/>
      <c r="DF20" s="617"/>
      <c r="DG20" s="617"/>
      <c r="DH20" s="617"/>
      <c r="DI20" s="617"/>
      <c r="DJ20" s="617"/>
      <c r="DK20" s="617"/>
      <c r="DL20" s="617"/>
      <c r="DM20" s="617"/>
      <c r="DN20" s="617"/>
      <c r="DO20" s="617"/>
      <c r="DP20" s="618"/>
      <c r="DQ20" s="622">
        <v>3199293</v>
      </c>
      <c r="DR20" s="617"/>
      <c r="DS20" s="617"/>
      <c r="DT20" s="617"/>
      <c r="DU20" s="617"/>
      <c r="DV20" s="617"/>
      <c r="DW20" s="617"/>
      <c r="DX20" s="617"/>
      <c r="DY20" s="617"/>
      <c r="DZ20" s="617"/>
      <c r="EA20" s="617"/>
      <c r="EB20" s="617"/>
      <c r="EC20" s="646"/>
    </row>
    <row r="21" spans="2:133" ht="11.25" customHeight="1" x14ac:dyDescent="0.15">
      <c r="B21" s="613" t="s">
        <v>269</v>
      </c>
      <c r="C21" s="614"/>
      <c r="D21" s="614"/>
      <c r="E21" s="614"/>
      <c r="F21" s="614"/>
      <c r="G21" s="614"/>
      <c r="H21" s="614"/>
      <c r="I21" s="614"/>
      <c r="J21" s="614"/>
      <c r="K21" s="614"/>
      <c r="L21" s="614"/>
      <c r="M21" s="614"/>
      <c r="N21" s="614"/>
      <c r="O21" s="614"/>
      <c r="P21" s="614"/>
      <c r="Q21" s="615"/>
      <c r="R21" s="616">
        <v>21667</v>
      </c>
      <c r="S21" s="617"/>
      <c r="T21" s="617"/>
      <c r="U21" s="617"/>
      <c r="V21" s="617"/>
      <c r="W21" s="617"/>
      <c r="X21" s="617"/>
      <c r="Y21" s="618"/>
      <c r="Z21" s="665">
        <v>0.4</v>
      </c>
      <c r="AA21" s="665"/>
      <c r="AB21" s="665"/>
      <c r="AC21" s="665"/>
      <c r="AD21" s="666" t="s">
        <v>121</v>
      </c>
      <c r="AE21" s="666"/>
      <c r="AF21" s="666"/>
      <c r="AG21" s="666"/>
      <c r="AH21" s="666"/>
      <c r="AI21" s="666"/>
      <c r="AJ21" s="666"/>
      <c r="AK21" s="666"/>
      <c r="AL21" s="619" t="s">
        <v>121</v>
      </c>
      <c r="AM21" s="620"/>
      <c r="AN21" s="620"/>
      <c r="AO21" s="667"/>
      <c r="AP21" s="711" t="s">
        <v>270</v>
      </c>
      <c r="AQ21" s="718"/>
      <c r="AR21" s="718"/>
      <c r="AS21" s="718"/>
      <c r="AT21" s="718"/>
      <c r="AU21" s="718"/>
      <c r="AV21" s="718"/>
      <c r="AW21" s="718"/>
      <c r="AX21" s="718"/>
      <c r="AY21" s="718"/>
      <c r="AZ21" s="718"/>
      <c r="BA21" s="718"/>
      <c r="BB21" s="718"/>
      <c r="BC21" s="718"/>
      <c r="BD21" s="718"/>
      <c r="BE21" s="718"/>
      <c r="BF21" s="713"/>
      <c r="BG21" s="616">
        <v>10896</v>
      </c>
      <c r="BH21" s="617"/>
      <c r="BI21" s="617"/>
      <c r="BJ21" s="617"/>
      <c r="BK21" s="617"/>
      <c r="BL21" s="617"/>
      <c r="BM21" s="617"/>
      <c r="BN21" s="618"/>
      <c r="BO21" s="665">
        <v>1.3</v>
      </c>
      <c r="BP21" s="665"/>
      <c r="BQ21" s="665"/>
      <c r="BR21" s="665"/>
      <c r="BS21" s="622" t="s">
        <v>121</v>
      </c>
      <c r="BT21" s="617"/>
      <c r="BU21" s="617"/>
      <c r="BV21" s="617"/>
      <c r="BW21" s="617"/>
      <c r="BX21" s="617"/>
      <c r="BY21" s="617"/>
      <c r="BZ21" s="617"/>
      <c r="CA21" s="617"/>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13" t="s">
        <v>271</v>
      </c>
      <c r="C22" s="614"/>
      <c r="D22" s="614"/>
      <c r="E22" s="614"/>
      <c r="F22" s="614"/>
      <c r="G22" s="614"/>
      <c r="H22" s="614"/>
      <c r="I22" s="614"/>
      <c r="J22" s="614"/>
      <c r="K22" s="614"/>
      <c r="L22" s="614"/>
      <c r="M22" s="614"/>
      <c r="N22" s="614"/>
      <c r="O22" s="614"/>
      <c r="P22" s="614"/>
      <c r="Q22" s="615"/>
      <c r="R22" s="616">
        <v>3017026</v>
      </c>
      <c r="S22" s="617"/>
      <c r="T22" s="617"/>
      <c r="U22" s="617"/>
      <c r="V22" s="617"/>
      <c r="W22" s="617"/>
      <c r="X22" s="617"/>
      <c r="Y22" s="618"/>
      <c r="Z22" s="665">
        <v>62.2</v>
      </c>
      <c r="AA22" s="665"/>
      <c r="AB22" s="665"/>
      <c r="AC22" s="665"/>
      <c r="AD22" s="666">
        <v>2806744</v>
      </c>
      <c r="AE22" s="666"/>
      <c r="AF22" s="666"/>
      <c r="AG22" s="666"/>
      <c r="AH22" s="666"/>
      <c r="AI22" s="666"/>
      <c r="AJ22" s="666"/>
      <c r="AK22" s="666"/>
      <c r="AL22" s="619">
        <v>99.4</v>
      </c>
      <c r="AM22" s="620"/>
      <c r="AN22" s="620"/>
      <c r="AO22" s="667"/>
      <c r="AP22" s="711" t="s">
        <v>272</v>
      </c>
      <c r="AQ22" s="718"/>
      <c r="AR22" s="718"/>
      <c r="AS22" s="718"/>
      <c r="AT22" s="718"/>
      <c r="AU22" s="718"/>
      <c r="AV22" s="718"/>
      <c r="AW22" s="718"/>
      <c r="AX22" s="718"/>
      <c r="AY22" s="718"/>
      <c r="AZ22" s="718"/>
      <c r="BA22" s="718"/>
      <c r="BB22" s="718"/>
      <c r="BC22" s="718"/>
      <c r="BD22" s="718"/>
      <c r="BE22" s="718"/>
      <c r="BF22" s="713"/>
      <c r="BG22" s="616" t="s">
        <v>121</v>
      </c>
      <c r="BH22" s="617"/>
      <c r="BI22" s="617"/>
      <c r="BJ22" s="617"/>
      <c r="BK22" s="617"/>
      <c r="BL22" s="617"/>
      <c r="BM22" s="617"/>
      <c r="BN22" s="618"/>
      <c r="BO22" s="665" t="s">
        <v>121</v>
      </c>
      <c r="BP22" s="665"/>
      <c r="BQ22" s="665"/>
      <c r="BR22" s="665"/>
      <c r="BS22" s="622" t="s">
        <v>121</v>
      </c>
      <c r="BT22" s="617"/>
      <c r="BU22" s="617"/>
      <c r="BV22" s="617"/>
      <c r="BW22" s="617"/>
      <c r="BX22" s="617"/>
      <c r="BY22" s="617"/>
      <c r="BZ22" s="617"/>
      <c r="CA22" s="617"/>
      <c r="CB22" s="646"/>
      <c r="CD22" s="720" t="s">
        <v>273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13" t="s">
        <v>274</v>
      </c>
      <c r="C23" s="614"/>
      <c r="D23" s="614"/>
      <c r="E23" s="614"/>
      <c r="F23" s="614"/>
      <c r="G23" s="614"/>
      <c r="H23" s="614"/>
      <c r="I23" s="614"/>
      <c r="J23" s="614"/>
      <c r="K23" s="614"/>
      <c r="L23" s="614"/>
      <c r="M23" s="614"/>
      <c r="N23" s="614"/>
      <c r="O23" s="614"/>
      <c r="P23" s="614"/>
      <c r="Q23" s="615"/>
      <c r="R23" s="616">
        <v>1051</v>
      </c>
      <c r="S23" s="617"/>
      <c r="T23" s="617"/>
      <c r="U23" s="617"/>
      <c r="V23" s="617"/>
      <c r="W23" s="617"/>
      <c r="X23" s="617"/>
      <c r="Y23" s="618"/>
      <c r="Z23" s="665">
        <v>0</v>
      </c>
      <c r="AA23" s="665"/>
      <c r="AB23" s="665"/>
      <c r="AC23" s="665"/>
      <c r="AD23" s="666">
        <v>1051</v>
      </c>
      <c r="AE23" s="666"/>
      <c r="AF23" s="666"/>
      <c r="AG23" s="666"/>
      <c r="AH23" s="666"/>
      <c r="AI23" s="666"/>
      <c r="AJ23" s="666"/>
      <c r="AK23" s="666"/>
      <c r="AL23" s="619">
        <v>0</v>
      </c>
      <c r="AM23" s="620"/>
      <c r="AN23" s="620"/>
      <c r="AO23" s="667"/>
      <c r="AP23" s="711" t="s">
        <v>275</v>
      </c>
      <c r="AQ23" s="718"/>
      <c r="AR23" s="718"/>
      <c r="AS23" s="718"/>
      <c r="AT23" s="718"/>
      <c r="AU23" s="718"/>
      <c r="AV23" s="718"/>
      <c r="AW23" s="718"/>
      <c r="AX23" s="718"/>
      <c r="AY23" s="718"/>
      <c r="AZ23" s="718"/>
      <c r="BA23" s="718"/>
      <c r="BB23" s="718"/>
      <c r="BC23" s="718"/>
      <c r="BD23" s="718"/>
      <c r="BE23" s="718"/>
      <c r="BF23" s="713"/>
      <c r="BG23" s="616" t="s">
        <v>121</v>
      </c>
      <c r="BH23" s="617"/>
      <c r="BI23" s="617"/>
      <c r="BJ23" s="617"/>
      <c r="BK23" s="617"/>
      <c r="BL23" s="617"/>
      <c r="BM23" s="617"/>
      <c r="BN23" s="618"/>
      <c r="BO23" s="665" t="s">
        <v>121</v>
      </c>
      <c r="BP23" s="665"/>
      <c r="BQ23" s="665"/>
      <c r="BR23" s="665"/>
      <c r="BS23" s="622" t="s">
        <v>121</v>
      </c>
      <c r="BT23" s="617"/>
      <c r="BU23" s="617"/>
      <c r="BV23" s="617"/>
      <c r="BW23" s="617"/>
      <c r="BX23" s="617"/>
      <c r="BY23" s="617"/>
      <c r="BZ23" s="617"/>
      <c r="CA23" s="617"/>
      <c r="CB23" s="646"/>
      <c r="CD23" s="720" t="s">
        <v>214</v>
      </c>
      <c r="CE23" s="721"/>
      <c r="CF23" s="721"/>
      <c r="CG23" s="721"/>
      <c r="CH23" s="721"/>
      <c r="CI23" s="721"/>
      <c r="CJ23" s="721"/>
      <c r="CK23" s="721"/>
      <c r="CL23" s="721"/>
      <c r="CM23" s="721"/>
      <c r="CN23" s="721"/>
      <c r="CO23" s="721"/>
      <c r="CP23" s="721"/>
      <c r="CQ23" s="722"/>
      <c r="CR23" s="720" t="s">
        <v>276</v>
      </c>
      <c r="CS23" s="721"/>
      <c r="CT23" s="721"/>
      <c r="CU23" s="721"/>
      <c r="CV23" s="721"/>
      <c r="CW23" s="721"/>
      <c r="CX23" s="721"/>
      <c r="CY23" s="722"/>
      <c r="CZ23" s="720" t="s">
        <v>277</v>
      </c>
      <c r="DA23" s="721"/>
      <c r="DB23" s="721"/>
      <c r="DC23" s="722"/>
      <c r="DD23" s="720" t="s">
        <v>278</v>
      </c>
      <c r="DE23" s="721"/>
      <c r="DF23" s="721"/>
      <c r="DG23" s="721"/>
      <c r="DH23" s="721"/>
      <c r="DI23" s="721"/>
      <c r="DJ23" s="721"/>
      <c r="DK23" s="722"/>
      <c r="DL23" s="729" t="s">
        <v>279</v>
      </c>
      <c r="DM23" s="730"/>
      <c r="DN23" s="730"/>
      <c r="DO23" s="730"/>
      <c r="DP23" s="730"/>
      <c r="DQ23" s="730"/>
      <c r="DR23" s="730"/>
      <c r="DS23" s="730"/>
      <c r="DT23" s="730"/>
      <c r="DU23" s="730"/>
      <c r="DV23" s="731"/>
      <c r="DW23" s="720" t="s">
        <v>280</v>
      </c>
      <c r="DX23" s="721"/>
      <c r="DY23" s="721"/>
      <c r="DZ23" s="721"/>
      <c r="EA23" s="721"/>
      <c r="EB23" s="721"/>
      <c r="EC23" s="722"/>
    </row>
    <row r="24" spans="2:133" ht="11.25" customHeight="1" x14ac:dyDescent="0.15">
      <c r="B24" s="613" t="s">
        <v>281</v>
      </c>
      <c r="C24" s="614"/>
      <c r="D24" s="614"/>
      <c r="E24" s="614"/>
      <c r="F24" s="614"/>
      <c r="G24" s="614"/>
      <c r="H24" s="614"/>
      <c r="I24" s="614"/>
      <c r="J24" s="614"/>
      <c r="K24" s="614"/>
      <c r="L24" s="614"/>
      <c r="M24" s="614"/>
      <c r="N24" s="614"/>
      <c r="O24" s="614"/>
      <c r="P24" s="614"/>
      <c r="Q24" s="615"/>
      <c r="R24" s="616">
        <v>43305</v>
      </c>
      <c r="S24" s="617"/>
      <c r="T24" s="617"/>
      <c r="U24" s="617"/>
      <c r="V24" s="617"/>
      <c r="W24" s="617"/>
      <c r="X24" s="617"/>
      <c r="Y24" s="618"/>
      <c r="Z24" s="665">
        <v>0.9</v>
      </c>
      <c r="AA24" s="665"/>
      <c r="AB24" s="665"/>
      <c r="AC24" s="665"/>
      <c r="AD24" s="666" t="s">
        <v>121</v>
      </c>
      <c r="AE24" s="666"/>
      <c r="AF24" s="666"/>
      <c r="AG24" s="666"/>
      <c r="AH24" s="666"/>
      <c r="AI24" s="666"/>
      <c r="AJ24" s="666"/>
      <c r="AK24" s="666"/>
      <c r="AL24" s="619" t="s">
        <v>240</v>
      </c>
      <c r="AM24" s="620"/>
      <c r="AN24" s="620"/>
      <c r="AO24" s="667"/>
      <c r="AP24" s="711" t="s">
        <v>282</v>
      </c>
      <c r="AQ24" s="718"/>
      <c r="AR24" s="718"/>
      <c r="AS24" s="718"/>
      <c r="AT24" s="718"/>
      <c r="AU24" s="718"/>
      <c r="AV24" s="718"/>
      <c r="AW24" s="718"/>
      <c r="AX24" s="718"/>
      <c r="AY24" s="718"/>
      <c r="AZ24" s="718"/>
      <c r="BA24" s="718"/>
      <c r="BB24" s="718"/>
      <c r="BC24" s="718"/>
      <c r="BD24" s="718"/>
      <c r="BE24" s="718"/>
      <c r="BF24" s="713"/>
      <c r="BG24" s="616" t="s">
        <v>121</v>
      </c>
      <c r="BH24" s="617"/>
      <c r="BI24" s="617"/>
      <c r="BJ24" s="617"/>
      <c r="BK24" s="617"/>
      <c r="BL24" s="617"/>
      <c r="BM24" s="617"/>
      <c r="BN24" s="618"/>
      <c r="BO24" s="665" t="s">
        <v>121</v>
      </c>
      <c r="BP24" s="665"/>
      <c r="BQ24" s="665"/>
      <c r="BR24" s="665"/>
      <c r="BS24" s="622" t="s">
        <v>121</v>
      </c>
      <c r="BT24" s="617"/>
      <c r="BU24" s="617"/>
      <c r="BV24" s="617"/>
      <c r="BW24" s="617"/>
      <c r="BX24" s="617"/>
      <c r="BY24" s="617"/>
      <c r="BZ24" s="617"/>
      <c r="CA24" s="617"/>
      <c r="CB24" s="646"/>
      <c r="CD24" s="674" t="s">
        <v>283</v>
      </c>
      <c r="CE24" s="675"/>
      <c r="CF24" s="675"/>
      <c r="CG24" s="675"/>
      <c r="CH24" s="675"/>
      <c r="CI24" s="675"/>
      <c r="CJ24" s="675"/>
      <c r="CK24" s="675"/>
      <c r="CL24" s="675"/>
      <c r="CM24" s="675"/>
      <c r="CN24" s="675"/>
      <c r="CO24" s="675"/>
      <c r="CP24" s="675"/>
      <c r="CQ24" s="676"/>
      <c r="CR24" s="668">
        <v>1920729</v>
      </c>
      <c r="CS24" s="669"/>
      <c r="CT24" s="669"/>
      <c r="CU24" s="669"/>
      <c r="CV24" s="669"/>
      <c r="CW24" s="669"/>
      <c r="CX24" s="669"/>
      <c r="CY24" s="715"/>
      <c r="CZ24" s="716">
        <v>40.700000000000003</v>
      </c>
      <c r="DA24" s="685"/>
      <c r="DB24" s="685"/>
      <c r="DC24" s="719"/>
      <c r="DD24" s="714">
        <v>1540784</v>
      </c>
      <c r="DE24" s="669"/>
      <c r="DF24" s="669"/>
      <c r="DG24" s="669"/>
      <c r="DH24" s="669"/>
      <c r="DI24" s="669"/>
      <c r="DJ24" s="669"/>
      <c r="DK24" s="715"/>
      <c r="DL24" s="714">
        <v>1504766</v>
      </c>
      <c r="DM24" s="669"/>
      <c r="DN24" s="669"/>
      <c r="DO24" s="669"/>
      <c r="DP24" s="669"/>
      <c r="DQ24" s="669"/>
      <c r="DR24" s="669"/>
      <c r="DS24" s="669"/>
      <c r="DT24" s="669"/>
      <c r="DU24" s="669"/>
      <c r="DV24" s="715"/>
      <c r="DW24" s="716">
        <v>50.9</v>
      </c>
      <c r="DX24" s="685"/>
      <c r="DY24" s="685"/>
      <c r="DZ24" s="685"/>
      <c r="EA24" s="685"/>
      <c r="EB24" s="685"/>
      <c r="EC24" s="717"/>
    </row>
    <row r="25" spans="2:133" ht="11.25" customHeight="1" x14ac:dyDescent="0.15">
      <c r="B25" s="613" t="s">
        <v>284</v>
      </c>
      <c r="C25" s="614"/>
      <c r="D25" s="614"/>
      <c r="E25" s="614"/>
      <c r="F25" s="614"/>
      <c r="G25" s="614"/>
      <c r="H25" s="614"/>
      <c r="I25" s="614"/>
      <c r="J25" s="614"/>
      <c r="K25" s="614"/>
      <c r="L25" s="614"/>
      <c r="M25" s="614"/>
      <c r="N25" s="614"/>
      <c r="O25" s="614"/>
      <c r="P25" s="614"/>
      <c r="Q25" s="615"/>
      <c r="R25" s="616">
        <v>99918</v>
      </c>
      <c r="S25" s="617"/>
      <c r="T25" s="617"/>
      <c r="U25" s="617"/>
      <c r="V25" s="617"/>
      <c r="W25" s="617"/>
      <c r="X25" s="617"/>
      <c r="Y25" s="618"/>
      <c r="Z25" s="665">
        <v>2.1</v>
      </c>
      <c r="AA25" s="665"/>
      <c r="AB25" s="665"/>
      <c r="AC25" s="665"/>
      <c r="AD25" s="666">
        <v>1211</v>
      </c>
      <c r="AE25" s="666"/>
      <c r="AF25" s="666"/>
      <c r="AG25" s="666"/>
      <c r="AH25" s="666"/>
      <c r="AI25" s="666"/>
      <c r="AJ25" s="666"/>
      <c r="AK25" s="666"/>
      <c r="AL25" s="619">
        <v>0</v>
      </c>
      <c r="AM25" s="620"/>
      <c r="AN25" s="620"/>
      <c r="AO25" s="667"/>
      <c r="AP25" s="711" t="s">
        <v>285</v>
      </c>
      <c r="AQ25" s="718"/>
      <c r="AR25" s="718"/>
      <c r="AS25" s="718"/>
      <c r="AT25" s="718"/>
      <c r="AU25" s="718"/>
      <c r="AV25" s="718"/>
      <c r="AW25" s="718"/>
      <c r="AX25" s="718"/>
      <c r="AY25" s="718"/>
      <c r="AZ25" s="718"/>
      <c r="BA25" s="718"/>
      <c r="BB25" s="718"/>
      <c r="BC25" s="718"/>
      <c r="BD25" s="718"/>
      <c r="BE25" s="718"/>
      <c r="BF25" s="713"/>
      <c r="BG25" s="616" t="s">
        <v>121</v>
      </c>
      <c r="BH25" s="617"/>
      <c r="BI25" s="617"/>
      <c r="BJ25" s="617"/>
      <c r="BK25" s="617"/>
      <c r="BL25" s="617"/>
      <c r="BM25" s="617"/>
      <c r="BN25" s="618"/>
      <c r="BO25" s="665" t="s">
        <v>240</v>
      </c>
      <c r="BP25" s="665"/>
      <c r="BQ25" s="665"/>
      <c r="BR25" s="665"/>
      <c r="BS25" s="622" t="s">
        <v>121</v>
      </c>
      <c r="BT25" s="617"/>
      <c r="BU25" s="617"/>
      <c r="BV25" s="617"/>
      <c r="BW25" s="617"/>
      <c r="BX25" s="617"/>
      <c r="BY25" s="617"/>
      <c r="BZ25" s="617"/>
      <c r="CA25" s="617"/>
      <c r="CB25" s="646"/>
      <c r="CD25" s="647" t="s">
        <v>286</v>
      </c>
      <c r="CE25" s="644"/>
      <c r="CF25" s="644"/>
      <c r="CG25" s="644"/>
      <c r="CH25" s="644"/>
      <c r="CI25" s="644"/>
      <c r="CJ25" s="644"/>
      <c r="CK25" s="644"/>
      <c r="CL25" s="644"/>
      <c r="CM25" s="644"/>
      <c r="CN25" s="644"/>
      <c r="CO25" s="644"/>
      <c r="CP25" s="644"/>
      <c r="CQ25" s="645"/>
      <c r="CR25" s="616">
        <v>922551</v>
      </c>
      <c r="CS25" s="635"/>
      <c r="CT25" s="635"/>
      <c r="CU25" s="635"/>
      <c r="CV25" s="635"/>
      <c r="CW25" s="635"/>
      <c r="CX25" s="635"/>
      <c r="CY25" s="636"/>
      <c r="CZ25" s="619">
        <v>19.5</v>
      </c>
      <c r="DA25" s="637"/>
      <c r="DB25" s="637"/>
      <c r="DC25" s="638"/>
      <c r="DD25" s="622">
        <v>855996</v>
      </c>
      <c r="DE25" s="635"/>
      <c r="DF25" s="635"/>
      <c r="DG25" s="635"/>
      <c r="DH25" s="635"/>
      <c r="DI25" s="635"/>
      <c r="DJ25" s="635"/>
      <c r="DK25" s="636"/>
      <c r="DL25" s="622">
        <v>855986</v>
      </c>
      <c r="DM25" s="635"/>
      <c r="DN25" s="635"/>
      <c r="DO25" s="635"/>
      <c r="DP25" s="635"/>
      <c r="DQ25" s="635"/>
      <c r="DR25" s="635"/>
      <c r="DS25" s="635"/>
      <c r="DT25" s="635"/>
      <c r="DU25" s="635"/>
      <c r="DV25" s="636"/>
      <c r="DW25" s="619">
        <v>29</v>
      </c>
      <c r="DX25" s="637"/>
      <c r="DY25" s="637"/>
      <c r="DZ25" s="637"/>
      <c r="EA25" s="637"/>
      <c r="EB25" s="637"/>
      <c r="EC25" s="639"/>
    </row>
    <row r="26" spans="2:133" ht="11.25" customHeight="1" x14ac:dyDescent="0.15">
      <c r="B26" s="613" t="s">
        <v>287</v>
      </c>
      <c r="C26" s="614"/>
      <c r="D26" s="614"/>
      <c r="E26" s="614"/>
      <c r="F26" s="614"/>
      <c r="G26" s="614"/>
      <c r="H26" s="614"/>
      <c r="I26" s="614"/>
      <c r="J26" s="614"/>
      <c r="K26" s="614"/>
      <c r="L26" s="614"/>
      <c r="M26" s="614"/>
      <c r="N26" s="614"/>
      <c r="O26" s="614"/>
      <c r="P26" s="614"/>
      <c r="Q26" s="615"/>
      <c r="R26" s="616">
        <v>4588</v>
      </c>
      <c r="S26" s="617"/>
      <c r="T26" s="617"/>
      <c r="U26" s="617"/>
      <c r="V26" s="617"/>
      <c r="W26" s="617"/>
      <c r="X26" s="617"/>
      <c r="Y26" s="618"/>
      <c r="Z26" s="665">
        <v>0.1</v>
      </c>
      <c r="AA26" s="665"/>
      <c r="AB26" s="665"/>
      <c r="AC26" s="665"/>
      <c r="AD26" s="666" t="s">
        <v>121</v>
      </c>
      <c r="AE26" s="666"/>
      <c r="AF26" s="666"/>
      <c r="AG26" s="666"/>
      <c r="AH26" s="666"/>
      <c r="AI26" s="666"/>
      <c r="AJ26" s="666"/>
      <c r="AK26" s="666"/>
      <c r="AL26" s="619" t="s">
        <v>121</v>
      </c>
      <c r="AM26" s="620"/>
      <c r="AN26" s="620"/>
      <c r="AO26" s="667"/>
      <c r="AP26" s="711" t="s">
        <v>288</v>
      </c>
      <c r="AQ26" s="712"/>
      <c r="AR26" s="712"/>
      <c r="AS26" s="712"/>
      <c r="AT26" s="712"/>
      <c r="AU26" s="712"/>
      <c r="AV26" s="712"/>
      <c r="AW26" s="712"/>
      <c r="AX26" s="712"/>
      <c r="AY26" s="712"/>
      <c r="AZ26" s="712"/>
      <c r="BA26" s="712"/>
      <c r="BB26" s="712"/>
      <c r="BC26" s="712"/>
      <c r="BD26" s="712"/>
      <c r="BE26" s="712"/>
      <c r="BF26" s="713"/>
      <c r="BG26" s="616" t="s">
        <v>240</v>
      </c>
      <c r="BH26" s="617"/>
      <c r="BI26" s="617"/>
      <c r="BJ26" s="617"/>
      <c r="BK26" s="617"/>
      <c r="BL26" s="617"/>
      <c r="BM26" s="617"/>
      <c r="BN26" s="618"/>
      <c r="BO26" s="665" t="s">
        <v>121</v>
      </c>
      <c r="BP26" s="665"/>
      <c r="BQ26" s="665"/>
      <c r="BR26" s="665"/>
      <c r="BS26" s="622" t="s">
        <v>121</v>
      </c>
      <c r="BT26" s="617"/>
      <c r="BU26" s="617"/>
      <c r="BV26" s="617"/>
      <c r="BW26" s="617"/>
      <c r="BX26" s="617"/>
      <c r="BY26" s="617"/>
      <c r="BZ26" s="617"/>
      <c r="CA26" s="617"/>
      <c r="CB26" s="646"/>
      <c r="CD26" s="647" t="s">
        <v>289</v>
      </c>
      <c r="CE26" s="644"/>
      <c r="CF26" s="644"/>
      <c r="CG26" s="644"/>
      <c r="CH26" s="644"/>
      <c r="CI26" s="644"/>
      <c r="CJ26" s="644"/>
      <c r="CK26" s="644"/>
      <c r="CL26" s="644"/>
      <c r="CM26" s="644"/>
      <c r="CN26" s="644"/>
      <c r="CO26" s="644"/>
      <c r="CP26" s="644"/>
      <c r="CQ26" s="645"/>
      <c r="CR26" s="616">
        <v>592800</v>
      </c>
      <c r="CS26" s="617"/>
      <c r="CT26" s="617"/>
      <c r="CU26" s="617"/>
      <c r="CV26" s="617"/>
      <c r="CW26" s="617"/>
      <c r="CX26" s="617"/>
      <c r="CY26" s="618"/>
      <c r="CZ26" s="619">
        <v>12.6</v>
      </c>
      <c r="DA26" s="637"/>
      <c r="DB26" s="637"/>
      <c r="DC26" s="638"/>
      <c r="DD26" s="622">
        <v>530816</v>
      </c>
      <c r="DE26" s="617"/>
      <c r="DF26" s="617"/>
      <c r="DG26" s="617"/>
      <c r="DH26" s="617"/>
      <c r="DI26" s="617"/>
      <c r="DJ26" s="617"/>
      <c r="DK26" s="618"/>
      <c r="DL26" s="622" t="s">
        <v>121</v>
      </c>
      <c r="DM26" s="617"/>
      <c r="DN26" s="617"/>
      <c r="DO26" s="617"/>
      <c r="DP26" s="617"/>
      <c r="DQ26" s="617"/>
      <c r="DR26" s="617"/>
      <c r="DS26" s="617"/>
      <c r="DT26" s="617"/>
      <c r="DU26" s="617"/>
      <c r="DV26" s="618"/>
      <c r="DW26" s="619" t="s">
        <v>121</v>
      </c>
      <c r="DX26" s="637"/>
      <c r="DY26" s="637"/>
      <c r="DZ26" s="637"/>
      <c r="EA26" s="637"/>
      <c r="EB26" s="637"/>
      <c r="EC26" s="639"/>
    </row>
    <row r="27" spans="2:133" ht="11.25" customHeight="1" x14ac:dyDescent="0.15">
      <c r="B27" s="613" t="s">
        <v>290</v>
      </c>
      <c r="C27" s="614"/>
      <c r="D27" s="614"/>
      <c r="E27" s="614"/>
      <c r="F27" s="614"/>
      <c r="G27" s="614"/>
      <c r="H27" s="614"/>
      <c r="I27" s="614"/>
      <c r="J27" s="614"/>
      <c r="K27" s="614"/>
      <c r="L27" s="614"/>
      <c r="M27" s="614"/>
      <c r="N27" s="614"/>
      <c r="O27" s="614"/>
      <c r="P27" s="614"/>
      <c r="Q27" s="615"/>
      <c r="R27" s="616">
        <v>679264</v>
      </c>
      <c r="S27" s="617"/>
      <c r="T27" s="617"/>
      <c r="U27" s="617"/>
      <c r="V27" s="617"/>
      <c r="W27" s="617"/>
      <c r="X27" s="617"/>
      <c r="Y27" s="618"/>
      <c r="Z27" s="665">
        <v>14</v>
      </c>
      <c r="AA27" s="665"/>
      <c r="AB27" s="665"/>
      <c r="AC27" s="665"/>
      <c r="AD27" s="666" t="s">
        <v>121</v>
      </c>
      <c r="AE27" s="666"/>
      <c r="AF27" s="666"/>
      <c r="AG27" s="666"/>
      <c r="AH27" s="666"/>
      <c r="AI27" s="666"/>
      <c r="AJ27" s="666"/>
      <c r="AK27" s="666"/>
      <c r="AL27" s="619" t="s">
        <v>121</v>
      </c>
      <c r="AM27" s="620"/>
      <c r="AN27" s="620"/>
      <c r="AO27" s="667"/>
      <c r="AP27" s="613" t="s">
        <v>291</v>
      </c>
      <c r="AQ27" s="614"/>
      <c r="AR27" s="614"/>
      <c r="AS27" s="614"/>
      <c r="AT27" s="614"/>
      <c r="AU27" s="614"/>
      <c r="AV27" s="614"/>
      <c r="AW27" s="614"/>
      <c r="AX27" s="614"/>
      <c r="AY27" s="614"/>
      <c r="AZ27" s="614"/>
      <c r="BA27" s="614"/>
      <c r="BB27" s="614"/>
      <c r="BC27" s="614"/>
      <c r="BD27" s="614"/>
      <c r="BE27" s="614"/>
      <c r="BF27" s="615"/>
      <c r="BG27" s="616">
        <v>845193</v>
      </c>
      <c r="BH27" s="617"/>
      <c r="BI27" s="617"/>
      <c r="BJ27" s="617"/>
      <c r="BK27" s="617"/>
      <c r="BL27" s="617"/>
      <c r="BM27" s="617"/>
      <c r="BN27" s="618"/>
      <c r="BO27" s="665">
        <v>100</v>
      </c>
      <c r="BP27" s="665"/>
      <c r="BQ27" s="665"/>
      <c r="BR27" s="665"/>
      <c r="BS27" s="622" t="s">
        <v>240</v>
      </c>
      <c r="BT27" s="617"/>
      <c r="BU27" s="617"/>
      <c r="BV27" s="617"/>
      <c r="BW27" s="617"/>
      <c r="BX27" s="617"/>
      <c r="BY27" s="617"/>
      <c r="BZ27" s="617"/>
      <c r="CA27" s="617"/>
      <c r="CB27" s="646"/>
      <c r="CD27" s="647" t="s">
        <v>292</v>
      </c>
      <c r="CE27" s="644"/>
      <c r="CF27" s="644"/>
      <c r="CG27" s="644"/>
      <c r="CH27" s="644"/>
      <c r="CI27" s="644"/>
      <c r="CJ27" s="644"/>
      <c r="CK27" s="644"/>
      <c r="CL27" s="644"/>
      <c r="CM27" s="644"/>
      <c r="CN27" s="644"/>
      <c r="CO27" s="644"/>
      <c r="CP27" s="644"/>
      <c r="CQ27" s="645"/>
      <c r="CR27" s="616">
        <v>494619</v>
      </c>
      <c r="CS27" s="635"/>
      <c r="CT27" s="635"/>
      <c r="CU27" s="635"/>
      <c r="CV27" s="635"/>
      <c r="CW27" s="635"/>
      <c r="CX27" s="635"/>
      <c r="CY27" s="636"/>
      <c r="CZ27" s="619">
        <v>10.5</v>
      </c>
      <c r="DA27" s="637"/>
      <c r="DB27" s="637"/>
      <c r="DC27" s="638"/>
      <c r="DD27" s="622">
        <v>205761</v>
      </c>
      <c r="DE27" s="635"/>
      <c r="DF27" s="635"/>
      <c r="DG27" s="635"/>
      <c r="DH27" s="635"/>
      <c r="DI27" s="635"/>
      <c r="DJ27" s="635"/>
      <c r="DK27" s="636"/>
      <c r="DL27" s="622">
        <v>169753</v>
      </c>
      <c r="DM27" s="635"/>
      <c r="DN27" s="635"/>
      <c r="DO27" s="635"/>
      <c r="DP27" s="635"/>
      <c r="DQ27" s="635"/>
      <c r="DR27" s="635"/>
      <c r="DS27" s="635"/>
      <c r="DT27" s="635"/>
      <c r="DU27" s="635"/>
      <c r="DV27" s="636"/>
      <c r="DW27" s="619">
        <v>5.7</v>
      </c>
      <c r="DX27" s="637"/>
      <c r="DY27" s="637"/>
      <c r="DZ27" s="637"/>
      <c r="EA27" s="637"/>
      <c r="EB27" s="637"/>
      <c r="EC27" s="639"/>
    </row>
    <row r="28" spans="2:133" ht="11.25" customHeight="1" x14ac:dyDescent="0.15">
      <c r="B28" s="708" t="s">
        <v>293</v>
      </c>
      <c r="C28" s="709"/>
      <c r="D28" s="709"/>
      <c r="E28" s="709"/>
      <c r="F28" s="709"/>
      <c r="G28" s="709"/>
      <c r="H28" s="709"/>
      <c r="I28" s="709"/>
      <c r="J28" s="709"/>
      <c r="K28" s="709"/>
      <c r="L28" s="709"/>
      <c r="M28" s="709"/>
      <c r="N28" s="709"/>
      <c r="O28" s="709"/>
      <c r="P28" s="709"/>
      <c r="Q28" s="710"/>
      <c r="R28" s="616" t="s">
        <v>121</v>
      </c>
      <c r="S28" s="617"/>
      <c r="T28" s="617"/>
      <c r="U28" s="617"/>
      <c r="V28" s="617"/>
      <c r="W28" s="617"/>
      <c r="X28" s="617"/>
      <c r="Y28" s="618"/>
      <c r="Z28" s="665" t="s">
        <v>121</v>
      </c>
      <c r="AA28" s="665"/>
      <c r="AB28" s="665"/>
      <c r="AC28" s="665"/>
      <c r="AD28" s="666" t="s">
        <v>121</v>
      </c>
      <c r="AE28" s="666"/>
      <c r="AF28" s="666"/>
      <c r="AG28" s="666"/>
      <c r="AH28" s="666"/>
      <c r="AI28" s="666"/>
      <c r="AJ28" s="666"/>
      <c r="AK28" s="666"/>
      <c r="AL28" s="619" t="s">
        <v>121</v>
      </c>
      <c r="AM28" s="620"/>
      <c r="AN28" s="620"/>
      <c r="AO28" s="667"/>
      <c r="AP28" s="597"/>
      <c r="AQ28" s="598"/>
      <c r="AR28" s="598"/>
      <c r="AS28" s="598"/>
      <c r="AT28" s="598"/>
      <c r="AU28" s="598"/>
      <c r="AV28" s="598"/>
      <c r="AW28" s="598"/>
      <c r="AX28" s="598"/>
      <c r="AY28" s="598"/>
      <c r="AZ28" s="598"/>
      <c r="BA28" s="598"/>
      <c r="BB28" s="598"/>
      <c r="BC28" s="598"/>
      <c r="BD28" s="598"/>
      <c r="BE28" s="598"/>
      <c r="BF28" s="599"/>
      <c r="BG28" s="616"/>
      <c r="BH28" s="617"/>
      <c r="BI28" s="617"/>
      <c r="BJ28" s="617"/>
      <c r="BK28" s="617"/>
      <c r="BL28" s="617"/>
      <c r="BM28" s="617"/>
      <c r="BN28" s="618"/>
      <c r="BO28" s="665"/>
      <c r="BP28" s="665"/>
      <c r="BQ28" s="665"/>
      <c r="BR28" s="665"/>
      <c r="BS28" s="666"/>
      <c r="BT28" s="666"/>
      <c r="BU28" s="666"/>
      <c r="BV28" s="666"/>
      <c r="BW28" s="666"/>
      <c r="BX28" s="666"/>
      <c r="BY28" s="666"/>
      <c r="BZ28" s="666"/>
      <c r="CA28" s="666"/>
      <c r="CB28" s="707"/>
      <c r="CD28" s="647" t="s">
        <v>294</v>
      </c>
      <c r="CE28" s="644"/>
      <c r="CF28" s="644"/>
      <c r="CG28" s="644"/>
      <c r="CH28" s="644"/>
      <c r="CI28" s="644"/>
      <c r="CJ28" s="644"/>
      <c r="CK28" s="644"/>
      <c r="CL28" s="644"/>
      <c r="CM28" s="644"/>
      <c r="CN28" s="644"/>
      <c r="CO28" s="644"/>
      <c r="CP28" s="644"/>
      <c r="CQ28" s="645"/>
      <c r="CR28" s="616">
        <v>503559</v>
      </c>
      <c r="CS28" s="617"/>
      <c r="CT28" s="617"/>
      <c r="CU28" s="617"/>
      <c r="CV28" s="617"/>
      <c r="CW28" s="617"/>
      <c r="CX28" s="617"/>
      <c r="CY28" s="618"/>
      <c r="CZ28" s="619">
        <v>10.7</v>
      </c>
      <c r="DA28" s="637"/>
      <c r="DB28" s="637"/>
      <c r="DC28" s="638"/>
      <c r="DD28" s="622">
        <v>479027</v>
      </c>
      <c r="DE28" s="617"/>
      <c r="DF28" s="617"/>
      <c r="DG28" s="617"/>
      <c r="DH28" s="617"/>
      <c r="DI28" s="617"/>
      <c r="DJ28" s="617"/>
      <c r="DK28" s="618"/>
      <c r="DL28" s="622">
        <v>479027</v>
      </c>
      <c r="DM28" s="617"/>
      <c r="DN28" s="617"/>
      <c r="DO28" s="617"/>
      <c r="DP28" s="617"/>
      <c r="DQ28" s="617"/>
      <c r="DR28" s="617"/>
      <c r="DS28" s="617"/>
      <c r="DT28" s="617"/>
      <c r="DU28" s="617"/>
      <c r="DV28" s="618"/>
      <c r="DW28" s="619">
        <v>16.2</v>
      </c>
      <c r="DX28" s="637"/>
      <c r="DY28" s="637"/>
      <c r="DZ28" s="637"/>
      <c r="EA28" s="637"/>
      <c r="EB28" s="637"/>
      <c r="EC28" s="639"/>
    </row>
    <row r="29" spans="2:133" ht="11.25" customHeight="1" x14ac:dyDescent="0.15">
      <c r="B29" s="613" t="s">
        <v>295</v>
      </c>
      <c r="C29" s="614"/>
      <c r="D29" s="614"/>
      <c r="E29" s="614"/>
      <c r="F29" s="614"/>
      <c r="G29" s="614"/>
      <c r="H29" s="614"/>
      <c r="I29" s="614"/>
      <c r="J29" s="614"/>
      <c r="K29" s="614"/>
      <c r="L29" s="614"/>
      <c r="M29" s="614"/>
      <c r="N29" s="614"/>
      <c r="O29" s="614"/>
      <c r="P29" s="614"/>
      <c r="Q29" s="615"/>
      <c r="R29" s="616">
        <v>325938</v>
      </c>
      <c r="S29" s="617"/>
      <c r="T29" s="617"/>
      <c r="U29" s="617"/>
      <c r="V29" s="617"/>
      <c r="W29" s="617"/>
      <c r="X29" s="617"/>
      <c r="Y29" s="618"/>
      <c r="Z29" s="665">
        <v>6.7</v>
      </c>
      <c r="AA29" s="665"/>
      <c r="AB29" s="665"/>
      <c r="AC29" s="665"/>
      <c r="AD29" s="666" t="s">
        <v>121</v>
      </c>
      <c r="AE29" s="666"/>
      <c r="AF29" s="666"/>
      <c r="AG29" s="666"/>
      <c r="AH29" s="666"/>
      <c r="AI29" s="666"/>
      <c r="AJ29" s="666"/>
      <c r="AK29" s="666"/>
      <c r="AL29" s="619" t="s">
        <v>121</v>
      </c>
      <c r="AM29" s="620"/>
      <c r="AN29" s="620"/>
      <c r="AO29" s="667"/>
      <c r="AP29" s="677" t="s">
        <v>214</v>
      </c>
      <c r="AQ29" s="678"/>
      <c r="AR29" s="678"/>
      <c r="AS29" s="678"/>
      <c r="AT29" s="678"/>
      <c r="AU29" s="678"/>
      <c r="AV29" s="678"/>
      <c r="AW29" s="678"/>
      <c r="AX29" s="678"/>
      <c r="AY29" s="678"/>
      <c r="AZ29" s="678"/>
      <c r="BA29" s="678"/>
      <c r="BB29" s="678"/>
      <c r="BC29" s="678"/>
      <c r="BD29" s="678"/>
      <c r="BE29" s="678"/>
      <c r="BF29" s="679"/>
      <c r="BG29" s="677" t="s">
        <v>296</v>
      </c>
      <c r="BH29" s="705"/>
      <c r="BI29" s="705"/>
      <c r="BJ29" s="705"/>
      <c r="BK29" s="705"/>
      <c r="BL29" s="705"/>
      <c r="BM29" s="705"/>
      <c r="BN29" s="705"/>
      <c r="BO29" s="705"/>
      <c r="BP29" s="705"/>
      <c r="BQ29" s="706"/>
      <c r="BR29" s="677" t="s">
        <v>297</v>
      </c>
      <c r="BS29" s="705"/>
      <c r="BT29" s="705"/>
      <c r="BU29" s="705"/>
      <c r="BV29" s="705"/>
      <c r="BW29" s="705"/>
      <c r="BX29" s="705"/>
      <c r="BY29" s="705"/>
      <c r="BZ29" s="705"/>
      <c r="CA29" s="705"/>
      <c r="CB29" s="706"/>
      <c r="CD29" s="687" t="s">
        <v>298</v>
      </c>
      <c r="CE29" s="688"/>
      <c r="CF29" s="647" t="s">
        <v>64</v>
      </c>
      <c r="CG29" s="644"/>
      <c r="CH29" s="644"/>
      <c r="CI29" s="644"/>
      <c r="CJ29" s="644"/>
      <c r="CK29" s="644"/>
      <c r="CL29" s="644"/>
      <c r="CM29" s="644"/>
      <c r="CN29" s="644"/>
      <c r="CO29" s="644"/>
      <c r="CP29" s="644"/>
      <c r="CQ29" s="645"/>
      <c r="CR29" s="616">
        <v>503405</v>
      </c>
      <c r="CS29" s="635"/>
      <c r="CT29" s="635"/>
      <c r="CU29" s="635"/>
      <c r="CV29" s="635"/>
      <c r="CW29" s="635"/>
      <c r="CX29" s="635"/>
      <c r="CY29" s="636"/>
      <c r="CZ29" s="619">
        <v>10.7</v>
      </c>
      <c r="DA29" s="637"/>
      <c r="DB29" s="637"/>
      <c r="DC29" s="638"/>
      <c r="DD29" s="622">
        <v>478873</v>
      </c>
      <c r="DE29" s="635"/>
      <c r="DF29" s="635"/>
      <c r="DG29" s="635"/>
      <c r="DH29" s="635"/>
      <c r="DI29" s="635"/>
      <c r="DJ29" s="635"/>
      <c r="DK29" s="636"/>
      <c r="DL29" s="622">
        <v>478873</v>
      </c>
      <c r="DM29" s="635"/>
      <c r="DN29" s="635"/>
      <c r="DO29" s="635"/>
      <c r="DP29" s="635"/>
      <c r="DQ29" s="635"/>
      <c r="DR29" s="635"/>
      <c r="DS29" s="635"/>
      <c r="DT29" s="635"/>
      <c r="DU29" s="635"/>
      <c r="DV29" s="636"/>
      <c r="DW29" s="619">
        <v>16.2</v>
      </c>
      <c r="DX29" s="637"/>
      <c r="DY29" s="637"/>
      <c r="DZ29" s="637"/>
      <c r="EA29" s="637"/>
      <c r="EB29" s="637"/>
      <c r="EC29" s="639"/>
    </row>
    <row r="30" spans="2:133" ht="11.25" customHeight="1" x14ac:dyDescent="0.15">
      <c r="B30" s="613" t="s">
        <v>299</v>
      </c>
      <c r="C30" s="614"/>
      <c r="D30" s="614"/>
      <c r="E30" s="614"/>
      <c r="F30" s="614"/>
      <c r="G30" s="614"/>
      <c r="H30" s="614"/>
      <c r="I30" s="614"/>
      <c r="J30" s="614"/>
      <c r="K30" s="614"/>
      <c r="L30" s="614"/>
      <c r="M30" s="614"/>
      <c r="N30" s="614"/>
      <c r="O30" s="614"/>
      <c r="P30" s="614"/>
      <c r="Q30" s="615"/>
      <c r="R30" s="616">
        <v>18384</v>
      </c>
      <c r="S30" s="617"/>
      <c r="T30" s="617"/>
      <c r="U30" s="617"/>
      <c r="V30" s="617"/>
      <c r="W30" s="617"/>
      <c r="X30" s="617"/>
      <c r="Y30" s="618"/>
      <c r="Z30" s="665">
        <v>0.4</v>
      </c>
      <c r="AA30" s="665"/>
      <c r="AB30" s="665"/>
      <c r="AC30" s="665"/>
      <c r="AD30" s="666">
        <v>13545</v>
      </c>
      <c r="AE30" s="666"/>
      <c r="AF30" s="666"/>
      <c r="AG30" s="666"/>
      <c r="AH30" s="666"/>
      <c r="AI30" s="666"/>
      <c r="AJ30" s="666"/>
      <c r="AK30" s="666"/>
      <c r="AL30" s="619">
        <v>0.5</v>
      </c>
      <c r="AM30" s="620"/>
      <c r="AN30" s="620"/>
      <c r="AO30" s="667"/>
      <c r="AP30" s="693" t="s">
        <v>300</v>
      </c>
      <c r="AQ30" s="694"/>
      <c r="AR30" s="694"/>
      <c r="AS30" s="694"/>
      <c r="AT30" s="699" t="s">
        <v>301</v>
      </c>
      <c r="AU30" s="210"/>
      <c r="AV30" s="210"/>
      <c r="AW30" s="210"/>
      <c r="AX30" s="702" t="s">
        <v>177</v>
      </c>
      <c r="AY30" s="703"/>
      <c r="AZ30" s="703"/>
      <c r="BA30" s="703"/>
      <c r="BB30" s="703"/>
      <c r="BC30" s="703"/>
      <c r="BD30" s="703"/>
      <c r="BE30" s="703"/>
      <c r="BF30" s="704"/>
      <c r="BG30" s="683">
        <v>99.6</v>
      </c>
      <c r="BH30" s="684"/>
      <c r="BI30" s="684"/>
      <c r="BJ30" s="684"/>
      <c r="BK30" s="684"/>
      <c r="BL30" s="684"/>
      <c r="BM30" s="685">
        <v>97.9</v>
      </c>
      <c r="BN30" s="684"/>
      <c r="BO30" s="684"/>
      <c r="BP30" s="684"/>
      <c r="BQ30" s="686"/>
      <c r="BR30" s="683">
        <v>99.4</v>
      </c>
      <c r="BS30" s="684"/>
      <c r="BT30" s="684"/>
      <c r="BU30" s="684"/>
      <c r="BV30" s="684"/>
      <c r="BW30" s="684"/>
      <c r="BX30" s="685">
        <v>97.1</v>
      </c>
      <c r="BY30" s="684"/>
      <c r="BZ30" s="684"/>
      <c r="CA30" s="684"/>
      <c r="CB30" s="686"/>
      <c r="CD30" s="689"/>
      <c r="CE30" s="690"/>
      <c r="CF30" s="647" t="s">
        <v>302</v>
      </c>
      <c r="CG30" s="644"/>
      <c r="CH30" s="644"/>
      <c r="CI30" s="644"/>
      <c r="CJ30" s="644"/>
      <c r="CK30" s="644"/>
      <c r="CL30" s="644"/>
      <c r="CM30" s="644"/>
      <c r="CN30" s="644"/>
      <c r="CO30" s="644"/>
      <c r="CP30" s="644"/>
      <c r="CQ30" s="645"/>
      <c r="CR30" s="616">
        <v>455815</v>
      </c>
      <c r="CS30" s="617"/>
      <c r="CT30" s="617"/>
      <c r="CU30" s="617"/>
      <c r="CV30" s="617"/>
      <c r="CW30" s="617"/>
      <c r="CX30" s="617"/>
      <c r="CY30" s="618"/>
      <c r="CZ30" s="619">
        <v>9.6999999999999993</v>
      </c>
      <c r="DA30" s="637"/>
      <c r="DB30" s="637"/>
      <c r="DC30" s="638"/>
      <c r="DD30" s="622">
        <v>431283</v>
      </c>
      <c r="DE30" s="617"/>
      <c r="DF30" s="617"/>
      <c r="DG30" s="617"/>
      <c r="DH30" s="617"/>
      <c r="DI30" s="617"/>
      <c r="DJ30" s="617"/>
      <c r="DK30" s="618"/>
      <c r="DL30" s="622">
        <v>431283</v>
      </c>
      <c r="DM30" s="617"/>
      <c r="DN30" s="617"/>
      <c r="DO30" s="617"/>
      <c r="DP30" s="617"/>
      <c r="DQ30" s="617"/>
      <c r="DR30" s="617"/>
      <c r="DS30" s="617"/>
      <c r="DT30" s="617"/>
      <c r="DU30" s="617"/>
      <c r="DV30" s="618"/>
      <c r="DW30" s="619">
        <v>14.6</v>
      </c>
      <c r="DX30" s="637"/>
      <c r="DY30" s="637"/>
      <c r="DZ30" s="637"/>
      <c r="EA30" s="637"/>
      <c r="EB30" s="637"/>
      <c r="EC30" s="639"/>
    </row>
    <row r="31" spans="2:133" ht="11.25" customHeight="1" x14ac:dyDescent="0.15">
      <c r="B31" s="613" t="s">
        <v>303</v>
      </c>
      <c r="C31" s="614"/>
      <c r="D31" s="614"/>
      <c r="E31" s="614"/>
      <c r="F31" s="614"/>
      <c r="G31" s="614"/>
      <c r="H31" s="614"/>
      <c r="I31" s="614"/>
      <c r="J31" s="614"/>
      <c r="K31" s="614"/>
      <c r="L31" s="614"/>
      <c r="M31" s="614"/>
      <c r="N31" s="614"/>
      <c r="O31" s="614"/>
      <c r="P31" s="614"/>
      <c r="Q31" s="615"/>
      <c r="R31" s="616">
        <v>3037</v>
      </c>
      <c r="S31" s="617"/>
      <c r="T31" s="617"/>
      <c r="U31" s="617"/>
      <c r="V31" s="617"/>
      <c r="W31" s="617"/>
      <c r="X31" s="617"/>
      <c r="Y31" s="618"/>
      <c r="Z31" s="665">
        <v>0.1</v>
      </c>
      <c r="AA31" s="665"/>
      <c r="AB31" s="665"/>
      <c r="AC31" s="665"/>
      <c r="AD31" s="666" t="s">
        <v>121</v>
      </c>
      <c r="AE31" s="666"/>
      <c r="AF31" s="666"/>
      <c r="AG31" s="666"/>
      <c r="AH31" s="666"/>
      <c r="AI31" s="666"/>
      <c r="AJ31" s="666"/>
      <c r="AK31" s="666"/>
      <c r="AL31" s="619" t="s">
        <v>121</v>
      </c>
      <c r="AM31" s="620"/>
      <c r="AN31" s="620"/>
      <c r="AO31" s="667"/>
      <c r="AP31" s="695"/>
      <c r="AQ31" s="696"/>
      <c r="AR31" s="696"/>
      <c r="AS31" s="696"/>
      <c r="AT31" s="700"/>
      <c r="AU31" s="209" t="s">
        <v>304</v>
      </c>
      <c r="AV31" s="209"/>
      <c r="AW31" s="209"/>
      <c r="AX31" s="613" t="s">
        <v>305</v>
      </c>
      <c r="AY31" s="614"/>
      <c r="AZ31" s="614"/>
      <c r="BA31" s="614"/>
      <c r="BB31" s="614"/>
      <c r="BC31" s="614"/>
      <c r="BD31" s="614"/>
      <c r="BE31" s="614"/>
      <c r="BF31" s="615"/>
      <c r="BG31" s="681">
        <v>99.7</v>
      </c>
      <c r="BH31" s="635"/>
      <c r="BI31" s="635"/>
      <c r="BJ31" s="635"/>
      <c r="BK31" s="635"/>
      <c r="BL31" s="635"/>
      <c r="BM31" s="620">
        <v>98</v>
      </c>
      <c r="BN31" s="682"/>
      <c r="BO31" s="682"/>
      <c r="BP31" s="682"/>
      <c r="BQ31" s="643"/>
      <c r="BR31" s="681">
        <v>99.4</v>
      </c>
      <c r="BS31" s="635"/>
      <c r="BT31" s="635"/>
      <c r="BU31" s="635"/>
      <c r="BV31" s="635"/>
      <c r="BW31" s="635"/>
      <c r="BX31" s="620">
        <v>97</v>
      </c>
      <c r="BY31" s="682"/>
      <c r="BZ31" s="682"/>
      <c r="CA31" s="682"/>
      <c r="CB31" s="643"/>
      <c r="CD31" s="689"/>
      <c r="CE31" s="690"/>
      <c r="CF31" s="647" t="s">
        <v>306</v>
      </c>
      <c r="CG31" s="644"/>
      <c r="CH31" s="644"/>
      <c r="CI31" s="644"/>
      <c r="CJ31" s="644"/>
      <c r="CK31" s="644"/>
      <c r="CL31" s="644"/>
      <c r="CM31" s="644"/>
      <c r="CN31" s="644"/>
      <c r="CO31" s="644"/>
      <c r="CP31" s="644"/>
      <c r="CQ31" s="645"/>
      <c r="CR31" s="616">
        <v>47590</v>
      </c>
      <c r="CS31" s="635"/>
      <c r="CT31" s="635"/>
      <c r="CU31" s="635"/>
      <c r="CV31" s="635"/>
      <c r="CW31" s="635"/>
      <c r="CX31" s="635"/>
      <c r="CY31" s="636"/>
      <c r="CZ31" s="619">
        <v>1</v>
      </c>
      <c r="DA31" s="637"/>
      <c r="DB31" s="637"/>
      <c r="DC31" s="638"/>
      <c r="DD31" s="622">
        <v>47590</v>
      </c>
      <c r="DE31" s="635"/>
      <c r="DF31" s="635"/>
      <c r="DG31" s="635"/>
      <c r="DH31" s="635"/>
      <c r="DI31" s="635"/>
      <c r="DJ31" s="635"/>
      <c r="DK31" s="636"/>
      <c r="DL31" s="622">
        <v>47590</v>
      </c>
      <c r="DM31" s="635"/>
      <c r="DN31" s="635"/>
      <c r="DO31" s="635"/>
      <c r="DP31" s="635"/>
      <c r="DQ31" s="635"/>
      <c r="DR31" s="635"/>
      <c r="DS31" s="635"/>
      <c r="DT31" s="635"/>
      <c r="DU31" s="635"/>
      <c r="DV31" s="636"/>
      <c r="DW31" s="619">
        <v>1.6</v>
      </c>
      <c r="DX31" s="637"/>
      <c r="DY31" s="637"/>
      <c r="DZ31" s="637"/>
      <c r="EA31" s="637"/>
      <c r="EB31" s="637"/>
      <c r="EC31" s="639"/>
    </row>
    <row r="32" spans="2:133" ht="11.25" customHeight="1" x14ac:dyDescent="0.15">
      <c r="B32" s="613" t="s">
        <v>307</v>
      </c>
      <c r="C32" s="614"/>
      <c r="D32" s="614"/>
      <c r="E32" s="614"/>
      <c r="F32" s="614"/>
      <c r="G32" s="614"/>
      <c r="H32" s="614"/>
      <c r="I32" s="614"/>
      <c r="J32" s="614"/>
      <c r="K32" s="614"/>
      <c r="L32" s="614"/>
      <c r="M32" s="614"/>
      <c r="N32" s="614"/>
      <c r="O32" s="614"/>
      <c r="P32" s="614"/>
      <c r="Q32" s="615"/>
      <c r="R32" s="616">
        <v>43210</v>
      </c>
      <c r="S32" s="617"/>
      <c r="T32" s="617"/>
      <c r="U32" s="617"/>
      <c r="V32" s="617"/>
      <c r="W32" s="617"/>
      <c r="X32" s="617"/>
      <c r="Y32" s="618"/>
      <c r="Z32" s="665">
        <v>0.9</v>
      </c>
      <c r="AA32" s="665"/>
      <c r="AB32" s="665"/>
      <c r="AC32" s="665"/>
      <c r="AD32" s="666" t="s">
        <v>121</v>
      </c>
      <c r="AE32" s="666"/>
      <c r="AF32" s="666"/>
      <c r="AG32" s="666"/>
      <c r="AH32" s="666"/>
      <c r="AI32" s="666"/>
      <c r="AJ32" s="666"/>
      <c r="AK32" s="666"/>
      <c r="AL32" s="619" t="s">
        <v>121</v>
      </c>
      <c r="AM32" s="620"/>
      <c r="AN32" s="620"/>
      <c r="AO32" s="667"/>
      <c r="AP32" s="697"/>
      <c r="AQ32" s="698"/>
      <c r="AR32" s="698"/>
      <c r="AS32" s="698"/>
      <c r="AT32" s="701"/>
      <c r="AU32" s="211"/>
      <c r="AV32" s="211"/>
      <c r="AW32" s="211"/>
      <c r="AX32" s="597" t="s">
        <v>308</v>
      </c>
      <c r="AY32" s="598"/>
      <c r="AZ32" s="598"/>
      <c r="BA32" s="598"/>
      <c r="BB32" s="598"/>
      <c r="BC32" s="598"/>
      <c r="BD32" s="598"/>
      <c r="BE32" s="598"/>
      <c r="BF32" s="599"/>
      <c r="BG32" s="680">
        <v>99.5</v>
      </c>
      <c r="BH32" s="601"/>
      <c r="BI32" s="601"/>
      <c r="BJ32" s="601"/>
      <c r="BK32" s="601"/>
      <c r="BL32" s="601"/>
      <c r="BM32" s="663">
        <v>97.4</v>
      </c>
      <c r="BN32" s="601"/>
      <c r="BO32" s="601"/>
      <c r="BP32" s="601"/>
      <c r="BQ32" s="656"/>
      <c r="BR32" s="680">
        <v>99.3</v>
      </c>
      <c r="BS32" s="601"/>
      <c r="BT32" s="601"/>
      <c r="BU32" s="601"/>
      <c r="BV32" s="601"/>
      <c r="BW32" s="601"/>
      <c r="BX32" s="663">
        <v>96.6</v>
      </c>
      <c r="BY32" s="601"/>
      <c r="BZ32" s="601"/>
      <c r="CA32" s="601"/>
      <c r="CB32" s="656"/>
      <c r="CD32" s="691"/>
      <c r="CE32" s="692"/>
      <c r="CF32" s="647" t="s">
        <v>309</v>
      </c>
      <c r="CG32" s="644"/>
      <c r="CH32" s="644"/>
      <c r="CI32" s="644"/>
      <c r="CJ32" s="644"/>
      <c r="CK32" s="644"/>
      <c r="CL32" s="644"/>
      <c r="CM32" s="644"/>
      <c r="CN32" s="644"/>
      <c r="CO32" s="644"/>
      <c r="CP32" s="644"/>
      <c r="CQ32" s="645"/>
      <c r="CR32" s="616">
        <v>154</v>
      </c>
      <c r="CS32" s="617"/>
      <c r="CT32" s="617"/>
      <c r="CU32" s="617"/>
      <c r="CV32" s="617"/>
      <c r="CW32" s="617"/>
      <c r="CX32" s="617"/>
      <c r="CY32" s="618"/>
      <c r="CZ32" s="619">
        <v>0</v>
      </c>
      <c r="DA32" s="637"/>
      <c r="DB32" s="637"/>
      <c r="DC32" s="638"/>
      <c r="DD32" s="622">
        <v>154</v>
      </c>
      <c r="DE32" s="617"/>
      <c r="DF32" s="617"/>
      <c r="DG32" s="617"/>
      <c r="DH32" s="617"/>
      <c r="DI32" s="617"/>
      <c r="DJ32" s="617"/>
      <c r="DK32" s="618"/>
      <c r="DL32" s="622">
        <v>154</v>
      </c>
      <c r="DM32" s="617"/>
      <c r="DN32" s="617"/>
      <c r="DO32" s="617"/>
      <c r="DP32" s="617"/>
      <c r="DQ32" s="617"/>
      <c r="DR32" s="617"/>
      <c r="DS32" s="617"/>
      <c r="DT32" s="617"/>
      <c r="DU32" s="617"/>
      <c r="DV32" s="618"/>
      <c r="DW32" s="619">
        <v>0</v>
      </c>
      <c r="DX32" s="637"/>
      <c r="DY32" s="637"/>
      <c r="DZ32" s="637"/>
      <c r="EA32" s="637"/>
      <c r="EB32" s="637"/>
      <c r="EC32" s="639"/>
    </row>
    <row r="33" spans="2:133" ht="11.25" customHeight="1" x14ac:dyDescent="0.15">
      <c r="B33" s="613" t="s">
        <v>310</v>
      </c>
      <c r="C33" s="614"/>
      <c r="D33" s="614"/>
      <c r="E33" s="614"/>
      <c r="F33" s="614"/>
      <c r="G33" s="614"/>
      <c r="H33" s="614"/>
      <c r="I33" s="614"/>
      <c r="J33" s="614"/>
      <c r="K33" s="614"/>
      <c r="L33" s="614"/>
      <c r="M33" s="614"/>
      <c r="N33" s="614"/>
      <c r="O33" s="614"/>
      <c r="P33" s="614"/>
      <c r="Q33" s="615"/>
      <c r="R33" s="616">
        <v>138113</v>
      </c>
      <c r="S33" s="617"/>
      <c r="T33" s="617"/>
      <c r="U33" s="617"/>
      <c r="V33" s="617"/>
      <c r="W33" s="617"/>
      <c r="X33" s="617"/>
      <c r="Y33" s="618"/>
      <c r="Z33" s="665">
        <v>2.8</v>
      </c>
      <c r="AA33" s="665"/>
      <c r="AB33" s="665"/>
      <c r="AC33" s="665"/>
      <c r="AD33" s="666" t="s">
        <v>121</v>
      </c>
      <c r="AE33" s="666"/>
      <c r="AF33" s="666"/>
      <c r="AG33" s="666"/>
      <c r="AH33" s="666"/>
      <c r="AI33" s="666"/>
      <c r="AJ33" s="666"/>
      <c r="AK33" s="666"/>
      <c r="AL33" s="619" t="s">
        <v>121</v>
      </c>
      <c r="AM33" s="620"/>
      <c r="AN33" s="620"/>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311</v>
      </c>
      <c r="CE33" s="644"/>
      <c r="CF33" s="644"/>
      <c r="CG33" s="644"/>
      <c r="CH33" s="644"/>
      <c r="CI33" s="644"/>
      <c r="CJ33" s="644"/>
      <c r="CK33" s="644"/>
      <c r="CL33" s="644"/>
      <c r="CM33" s="644"/>
      <c r="CN33" s="644"/>
      <c r="CO33" s="644"/>
      <c r="CP33" s="644"/>
      <c r="CQ33" s="645"/>
      <c r="CR33" s="616">
        <v>1920455</v>
      </c>
      <c r="CS33" s="635"/>
      <c r="CT33" s="635"/>
      <c r="CU33" s="635"/>
      <c r="CV33" s="635"/>
      <c r="CW33" s="635"/>
      <c r="CX33" s="635"/>
      <c r="CY33" s="636"/>
      <c r="CZ33" s="619">
        <v>40.700000000000003</v>
      </c>
      <c r="DA33" s="637"/>
      <c r="DB33" s="637"/>
      <c r="DC33" s="638"/>
      <c r="DD33" s="622">
        <v>1524369</v>
      </c>
      <c r="DE33" s="635"/>
      <c r="DF33" s="635"/>
      <c r="DG33" s="635"/>
      <c r="DH33" s="635"/>
      <c r="DI33" s="635"/>
      <c r="DJ33" s="635"/>
      <c r="DK33" s="636"/>
      <c r="DL33" s="622">
        <v>1150177</v>
      </c>
      <c r="DM33" s="635"/>
      <c r="DN33" s="635"/>
      <c r="DO33" s="635"/>
      <c r="DP33" s="635"/>
      <c r="DQ33" s="635"/>
      <c r="DR33" s="635"/>
      <c r="DS33" s="635"/>
      <c r="DT33" s="635"/>
      <c r="DU33" s="635"/>
      <c r="DV33" s="636"/>
      <c r="DW33" s="619">
        <v>38.9</v>
      </c>
      <c r="DX33" s="637"/>
      <c r="DY33" s="637"/>
      <c r="DZ33" s="637"/>
      <c r="EA33" s="637"/>
      <c r="EB33" s="637"/>
      <c r="EC33" s="639"/>
    </row>
    <row r="34" spans="2:133" ht="11.25" customHeight="1" x14ac:dyDescent="0.15">
      <c r="B34" s="613" t="s">
        <v>312</v>
      </c>
      <c r="C34" s="614"/>
      <c r="D34" s="614"/>
      <c r="E34" s="614"/>
      <c r="F34" s="614"/>
      <c r="G34" s="614"/>
      <c r="H34" s="614"/>
      <c r="I34" s="614"/>
      <c r="J34" s="614"/>
      <c r="K34" s="614"/>
      <c r="L34" s="614"/>
      <c r="M34" s="614"/>
      <c r="N34" s="614"/>
      <c r="O34" s="614"/>
      <c r="P34" s="614"/>
      <c r="Q34" s="615"/>
      <c r="R34" s="616">
        <v>99175</v>
      </c>
      <c r="S34" s="617"/>
      <c r="T34" s="617"/>
      <c r="U34" s="617"/>
      <c r="V34" s="617"/>
      <c r="W34" s="617"/>
      <c r="X34" s="617"/>
      <c r="Y34" s="618"/>
      <c r="Z34" s="665">
        <v>2</v>
      </c>
      <c r="AA34" s="665"/>
      <c r="AB34" s="665"/>
      <c r="AC34" s="665"/>
      <c r="AD34" s="666">
        <v>804</v>
      </c>
      <c r="AE34" s="666"/>
      <c r="AF34" s="666"/>
      <c r="AG34" s="666"/>
      <c r="AH34" s="666"/>
      <c r="AI34" s="666"/>
      <c r="AJ34" s="666"/>
      <c r="AK34" s="666"/>
      <c r="AL34" s="619">
        <v>0</v>
      </c>
      <c r="AM34" s="620"/>
      <c r="AN34" s="620"/>
      <c r="AO34" s="667"/>
      <c r="AP34" s="214"/>
      <c r="AQ34" s="677" t="s">
        <v>313</v>
      </c>
      <c r="AR34" s="678"/>
      <c r="AS34" s="678"/>
      <c r="AT34" s="678"/>
      <c r="AU34" s="678"/>
      <c r="AV34" s="678"/>
      <c r="AW34" s="678"/>
      <c r="AX34" s="678"/>
      <c r="AY34" s="678"/>
      <c r="AZ34" s="678"/>
      <c r="BA34" s="678"/>
      <c r="BB34" s="678"/>
      <c r="BC34" s="678"/>
      <c r="BD34" s="678"/>
      <c r="BE34" s="678"/>
      <c r="BF34" s="679"/>
      <c r="BG34" s="677" t="s">
        <v>314</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315</v>
      </c>
      <c r="CE34" s="644"/>
      <c r="CF34" s="644"/>
      <c r="CG34" s="644"/>
      <c r="CH34" s="644"/>
      <c r="CI34" s="644"/>
      <c r="CJ34" s="644"/>
      <c r="CK34" s="644"/>
      <c r="CL34" s="644"/>
      <c r="CM34" s="644"/>
      <c r="CN34" s="644"/>
      <c r="CO34" s="644"/>
      <c r="CP34" s="644"/>
      <c r="CQ34" s="645"/>
      <c r="CR34" s="616">
        <v>612885</v>
      </c>
      <c r="CS34" s="617"/>
      <c r="CT34" s="617"/>
      <c r="CU34" s="617"/>
      <c r="CV34" s="617"/>
      <c r="CW34" s="617"/>
      <c r="CX34" s="617"/>
      <c r="CY34" s="618"/>
      <c r="CZ34" s="619">
        <v>13</v>
      </c>
      <c r="DA34" s="637"/>
      <c r="DB34" s="637"/>
      <c r="DC34" s="638"/>
      <c r="DD34" s="622">
        <v>474944</v>
      </c>
      <c r="DE34" s="617"/>
      <c r="DF34" s="617"/>
      <c r="DG34" s="617"/>
      <c r="DH34" s="617"/>
      <c r="DI34" s="617"/>
      <c r="DJ34" s="617"/>
      <c r="DK34" s="618"/>
      <c r="DL34" s="622">
        <v>320960</v>
      </c>
      <c r="DM34" s="617"/>
      <c r="DN34" s="617"/>
      <c r="DO34" s="617"/>
      <c r="DP34" s="617"/>
      <c r="DQ34" s="617"/>
      <c r="DR34" s="617"/>
      <c r="DS34" s="617"/>
      <c r="DT34" s="617"/>
      <c r="DU34" s="617"/>
      <c r="DV34" s="618"/>
      <c r="DW34" s="619">
        <v>10.9</v>
      </c>
      <c r="DX34" s="637"/>
      <c r="DY34" s="637"/>
      <c r="DZ34" s="637"/>
      <c r="EA34" s="637"/>
      <c r="EB34" s="637"/>
      <c r="EC34" s="639"/>
    </row>
    <row r="35" spans="2:133" ht="11.25" customHeight="1" x14ac:dyDescent="0.15">
      <c r="B35" s="613" t="s">
        <v>316</v>
      </c>
      <c r="C35" s="614"/>
      <c r="D35" s="614"/>
      <c r="E35" s="614"/>
      <c r="F35" s="614"/>
      <c r="G35" s="614"/>
      <c r="H35" s="614"/>
      <c r="I35" s="614"/>
      <c r="J35" s="614"/>
      <c r="K35" s="614"/>
      <c r="L35" s="614"/>
      <c r="M35" s="614"/>
      <c r="N35" s="614"/>
      <c r="O35" s="614"/>
      <c r="P35" s="614"/>
      <c r="Q35" s="615"/>
      <c r="R35" s="616">
        <v>378200</v>
      </c>
      <c r="S35" s="617"/>
      <c r="T35" s="617"/>
      <c r="U35" s="617"/>
      <c r="V35" s="617"/>
      <c r="W35" s="617"/>
      <c r="X35" s="617"/>
      <c r="Y35" s="618"/>
      <c r="Z35" s="665">
        <v>7.8</v>
      </c>
      <c r="AA35" s="665"/>
      <c r="AB35" s="665"/>
      <c r="AC35" s="665"/>
      <c r="AD35" s="666" t="s">
        <v>121</v>
      </c>
      <c r="AE35" s="666"/>
      <c r="AF35" s="666"/>
      <c r="AG35" s="666"/>
      <c r="AH35" s="666"/>
      <c r="AI35" s="666"/>
      <c r="AJ35" s="666"/>
      <c r="AK35" s="666"/>
      <c r="AL35" s="619" t="s">
        <v>121</v>
      </c>
      <c r="AM35" s="620"/>
      <c r="AN35" s="620"/>
      <c r="AO35" s="667"/>
      <c r="AP35" s="214"/>
      <c r="AQ35" s="671" t="s">
        <v>317</v>
      </c>
      <c r="AR35" s="672"/>
      <c r="AS35" s="672"/>
      <c r="AT35" s="672"/>
      <c r="AU35" s="672"/>
      <c r="AV35" s="672"/>
      <c r="AW35" s="672"/>
      <c r="AX35" s="672"/>
      <c r="AY35" s="673"/>
      <c r="AZ35" s="668">
        <v>398018</v>
      </c>
      <c r="BA35" s="669"/>
      <c r="BB35" s="669"/>
      <c r="BC35" s="669"/>
      <c r="BD35" s="669"/>
      <c r="BE35" s="669"/>
      <c r="BF35" s="670"/>
      <c r="BG35" s="674" t="s">
        <v>318</v>
      </c>
      <c r="BH35" s="675"/>
      <c r="BI35" s="675"/>
      <c r="BJ35" s="675"/>
      <c r="BK35" s="675"/>
      <c r="BL35" s="675"/>
      <c r="BM35" s="675"/>
      <c r="BN35" s="675"/>
      <c r="BO35" s="675"/>
      <c r="BP35" s="675"/>
      <c r="BQ35" s="675"/>
      <c r="BR35" s="675"/>
      <c r="BS35" s="675"/>
      <c r="BT35" s="675"/>
      <c r="BU35" s="676"/>
      <c r="BV35" s="668">
        <v>105857</v>
      </c>
      <c r="BW35" s="669"/>
      <c r="BX35" s="669"/>
      <c r="BY35" s="669"/>
      <c r="BZ35" s="669"/>
      <c r="CA35" s="669"/>
      <c r="CB35" s="670"/>
      <c r="CD35" s="647" t="s">
        <v>319</v>
      </c>
      <c r="CE35" s="644"/>
      <c r="CF35" s="644"/>
      <c r="CG35" s="644"/>
      <c r="CH35" s="644"/>
      <c r="CI35" s="644"/>
      <c r="CJ35" s="644"/>
      <c r="CK35" s="644"/>
      <c r="CL35" s="644"/>
      <c r="CM35" s="644"/>
      <c r="CN35" s="644"/>
      <c r="CO35" s="644"/>
      <c r="CP35" s="644"/>
      <c r="CQ35" s="645"/>
      <c r="CR35" s="616">
        <v>85094</v>
      </c>
      <c r="CS35" s="635"/>
      <c r="CT35" s="635"/>
      <c r="CU35" s="635"/>
      <c r="CV35" s="635"/>
      <c r="CW35" s="635"/>
      <c r="CX35" s="635"/>
      <c r="CY35" s="636"/>
      <c r="CZ35" s="619">
        <v>1.8</v>
      </c>
      <c r="DA35" s="637"/>
      <c r="DB35" s="637"/>
      <c r="DC35" s="638"/>
      <c r="DD35" s="622">
        <v>67165</v>
      </c>
      <c r="DE35" s="635"/>
      <c r="DF35" s="635"/>
      <c r="DG35" s="635"/>
      <c r="DH35" s="635"/>
      <c r="DI35" s="635"/>
      <c r="DJ35" s="635"/>
      <c r="DK35" s="636"/>
      <c r="DL35" s="622">
        <v>52421</v>
      </c>
      <c r="DM35" s="635"/>
      <c r="DN35" s="635"/>
      <c r="DO35" s="635"/>
      <c r="DP35" s="635"/>
      <c r="DQ35" s="635"/>
      <c r="DR35" s="635"/>
      <c r="DS35" s="635"/>
      <c r="DT35" s="635"/>
      <c r="DU35" s="635"/>
      <c r="DV35" s="636"/>
      <c r="DW35" s="619">
        <v>1.8</v>
      </c>
      <c r="DX35" s="637"/>
      <c r="DY35" s="637"/>
      <c r="DZ35" s="637"/>
      <c r="EA35" s="637"/>
      <c r="EB35" s="637"/>
      <c r="EC35" s="639"/>
    </row>
    <row r="36" spans="2:133" ht="11.25" customHeight="1" x14ac:dyDescent="0.15">
      <c r="B36" s="613" t="s">
        <v>320</v>
      </c>
      <c r="C36" s="614"/>
      <c r="D36" s="614"/>
      <c r="E36" s="614"/>
      <c r="F36" s="614"/>
      <c r="G36" s="614"/>
      <c r="H36" s="614"/>
      <c r="I36" s="614"/>
      <c r="J36" s="614"/>
      <c r="K36" s="614"/>
      <c r="L36" s="614"/>
      <c r="M36" s="614"/>
      <c r="N36" s="614"/>
      <c r="O36" s="614"/>
      <c r="P36" s="614"/>
      <c r="Q36" s="615"/>
      <c r="R36" s="616" t="s">
        <v>121</v>
      </c>
      <c r="S36" s="617"/>
      <c r="T36" s="617"/>
      <c r="U36" s="617"/>
      <c r="V36" s="617"/>
      <c r="W36" s="617"/>
      <c r="X36" s="617"/>
      <c r="Y36" s="618"/>
      <c r="Z36" s="665" t="s">
        <v>240</v>
      </c>
      <c r="AA36" s="665"/>
      <c r="AB36" s="665"/>
      <c r="AC36" s="665"/>
      <c r="AD36" s="666" t="s">
        <v>121</v>
      </c>
      <c r="AE36" s="666"/>
      <c r="AF36" s="666"/>
      <c r="AG36" s="666"/>
      <c r="AH36" s="666"/>
      <c r="AI36" s="666"/>
      <c r="AJ36" s="666"/>
      <c r="AK36" s="666"/>
      <c r="AL36" s="619" t="s">
        <v>121</v>
      </c>
      <c r="AM36" s="620"/>
      <c r="AN36" s="620"/>
      <c r="AO36" s="667"/>
      <c r="AQ36" s="640" t="s">
        <v>321</v>
      </c>
      <c r="AR36" s="641"/>
      <c r="AS36" s="641"/>
      <c r="AT36" s="641"/>
      <c r="AU36" s="641"/>
      <c r="AV36" s="641"/>
      <c r="AW36" s="641"/>
      <c r="AX36" s="641"/>
      <c r="AY36" s="642"/>
      <c r="AZ36" s="616">
        <v>168801</v>
      </c>
      <c r="BA36" s="617"/>
      <c r="BB36" s="617"/>
      <c r="BC36" s="617"/>
      <c r="BD36" s="635"/>
      <c r="BE36" s="635"/>
      <c r="BF36" s="643"/>
      <c r="BG36" s="647" t="s">
        <v>322</v>
      </c>
      <c r="BH36" s="644"/>
      <c r="BI36" s="644"/>
      <c r="BJ36" s="644"/>
      <c r="BK36" s="644"/>
      <c r="BL36" s="644"/>
      <c r="BM36" s="644"/>
      <c r="BN36" s="644"/>
      <c r="BO36" s="644"/>
      <c r="BP36" s="644"/>
      <c r="BQ36" s="644"/>
      <c r="BR36" s="644"/>
      <c r="BS36" s="644"/>
      <c r="BT36" s="644"/>
      <c r="BU36" s="645"/>
      <c r="BV36" s="616">
        <v>93859</v>
      </c>
      <c r="BW36" s="617"/>
      <c r="BX36" s="617"/>
      <c r="BY36" s="617"/>
      <c r="BZ36" s="617"/>
      <c r="CA36" s="617"/>
      <c r="CB36" s="646"/>
      <c r="CD36" s="647" t="s">
        <v>323</v>
      </c>
      <c r="CE36" s="644"/>
      <c r="CF36" s="644"/>
      <c r="CG36" s="644"/>
      <c r="CH36" s="644"/>
      <c r="CI36" s="644"/>
      <c r="CJ36" s="644"/>
      <c r="CK36" s="644"/>
      <c r="CL36" s="644"/>
      <c r="CM36" s="644"/>
      <c r="CN36" s="644"/>
      <c r="CO36" s="644"/>
      <c r="CP36" s="644"/>
      <c r="CQ36" s="645"/>
      <c r="CR36" s="616">
        <v>688937</v>
      </c>
      <c r="CS36" s="617"/>
      <c r="CT36" s="617"/>
      <c r="CU36" s="617"/>
      <c r="CV36" s="617"/>
      <c r="CW36" s="617"/>
      <c r="CX36" s="617"/>
      <c r="CY36" s="618"/>
      <c r="CZ36" s="619">
        <v>14.6</v>
      </c>
      <c r="DA36" s="637"/>
      <c r="DB36" s="637"/>
      <c r="DC36" s="638"/>
      <c r="DD36" s="622">
        <v>530872</v>
      </c>
      <c r="DE36" s="617"/>
      <c r="DF36" s="617"/>
      <c r="DG36" s="617"/>
      <c r="DH36" s="617"/>
      <c r="DI36" s="617"/>
      <c r="DJ36" s="617"/>
      <c r="DK36" s="618"/>
      <c r="DL36" s="622">
        <v>496121</v>
      </c>
      <c r="DM36" s="617"/>
      <c r="DN36" s="617"/>
      <c r="DO36" s="617"/>
      <c r="DP36" s="617"/>
      <c r="DQ36" s="617"/>
      <c r="DR36" s="617"/>
      <c r="DS36" s="617"/>
      <c r="DT36" s="617"/>
      <c r="DU36" s="617"/>
      <c r="DV36" s="618"/>
      <c r="DW36" s="619">
        <v>16.8</v>
      </c>
      <c r="DX36" s="637"/>
      <c r="DY36" s="637"/>
      <c r="DZ36" s="637"/>
      <c r="EA36" s="637"/>
      <c r="EB36" s="637"/>
      <c r="EC36" s="639"/>
    </row>
    <row r="37" spans="2:133" ht="11.25" customHeight="1" x14ac:dyDescent="0.15">
      <c r="B37" s="613" t="s">
        <v>324</v>
      </c>
      <c r="C37" s="614"/>
      <c r="D37" s="614"/>
      <c r="E37" s="614"/>
      <c r="F37" s="614"/>
      <c r="G37" s="614"/>
      <c r="H37" s="614"/>
      <c r="I37" s="614"/>
      <c r="J37" s="614"/>
      <c r="K37" s="614"/>
      <c r="L37" s="614"/>
      <c r="M37" s="614"/>
      <c r="N37" s="614"/>
      <c r="O37" s="614"/>
      <c r="P37" s="614"/>
      <c r="Q37" s="615"/>
      <c r="R37" s="616">
        <v>130300</v>
      </c>
      <c r="S37" s="617"/>
      <c r="T37" s="617"/>
      <c r="U37" s="617"/>
      <c r="V37" s="617"/>
      <c r="W37" s="617"/>
      <c r="X37" s="617"/>
      <c r="Y37" s="618"/>
      <c r="Z37" s="665">
        <v>2.7</v>
      </c>
      <c r="AA37" s="665"/>
      <c r="AB37" s="665"/>
      <c r="AC37" s="665"/>
      <c r="AD37" s="666" t="s">
        <v>121</v>
      </c>
      <c r="AE37" s="666"/>
      <c r="AF37" s="666"/>
      <c r="AG37" s="666"/>
      <c r="AH37" s="666"/>
      <c r="AI37" s="666"/>
      <c r="AJ37" s="666"/>
      <c r="AK37" s="666"/>
      <c r="AL37" s="619" t="s">
        <v>121</v>
      </c>
      <c r="AM37" s="620"/>
      <c r="AN37" s="620"/>
      <c r="AO37" s="667"/>
      <c r="AQ37" s="640" t="s">
        <v>325</v>
      </c>
      <c r="AR37" s="641"/>
      <c r="AS37" s="641"/>
      <c r="AT37" s="641"/>
      <c r="AU37" s="641"/>
      <c r="AV37" s="641"/>
      <c r="AW37" s="641"/>
      <c r="AX37" s="641"/>
      <c r="AY37" s="642"/>
      <c r="AZ37" s="616">
        <v>26049</v>
      </c>
      <c r="BA37" s="617"/>
      <c r="BB37" s="617"/>
      <c r="BC37" s="617"/>
      <c r="BD37" s="635"/>
      <c r="BE37" s="635"/>
      <c r="BF37" s="643"/>
      <c r="BG37" s="647" t="s">
        <v>326</v>
      </c>
      <c r="BH37" s="644"/>
      <c r="BI37" s="644"/>
      <c r="BJ37" s="644"/>
      <c r="BK37" s="644"/>
      <c r="BL37" s="644"/>
      <c r="BM37" s="644"/>
      <c r="BN37" s="644"/>
      <c r="BO37" s="644"/>
      <c r="BP37" s="644"/>
      <c r="BQ37" s="644"/>
      <c r="BR37" s="644"/>
      <c r="BS37" s="644"/>
      <c r="BT37" s="644"/>
      <c r="BU37" s="645"/>
      <c r="BV37" s="616">
        <v>1135</v>
      </c>
      <c r="BW37" s="617"/>
      <c r="BX37" s="617"/>
      <c r="BY37" s="617"/>
      <c r="BZ37" s="617"/>
      <c r="CA37" s="617"/>
      <c r="CB37" s="646"/>
      <c r="CD37" s="647" t="s">
        <v>327</v>
      </c>
      <c r="CE37" s="644"/>
      <c r="CF37" s="644"/>
      <c r="CG37" s="644"/>
      <c r="CH37" s="644"/>
      <c r="CI37" s="644"/>
      <c r="CJ37" s="644"/>
      <c r="CK37" s="644"/>
      <c r="CL37" s="644"/>
      <c r="CM37" s="644"/>
      <c r="CN37" s="644"/>
      <c r="CO37" s="644"/>
      <c r="CP37" s="644"/>
      <c r="CQ37" s="645"/>
      <c r="CR37" s="616">
        <v>251483</v>
      </c>
      <c r="CS37" s="635"/>
      <c r="CT37" s="635"/>
      <c r="CU37" s="635"/>
      <c r="CV37" s="635"/>
      <c r="CW37" s="635"/>
      <c r="CX37" s="635"/>
      <c r="CY37" s="636"/>
      <c r="CZ37" s="619">
        <v>5.3</v>
      </c>
      <c r="DA37" s="637"/>
      <c r="DB37" s="637"/>
      <c r="DC37" s="638"/>
      <c r="DD37" s="622">
        <v>250733</v>
      </c>
      <c r="DE37" s="635"/>
      <c r="DF37" s="635"/>
      <c r="DG37" s="635"/>
      <c r="DH37" s="635"/>
      <c r="DI37" s="635"/>
      <c r="DJ37" s="635"/>
      <c r="DK37" s="636"/>
      <c r="DL37" s="622">
        <v>250733</v>
      </c>
      <c r="DM37" s="635"/>
      <c r="DN37" s="635"/>
      <c r="DO37" s="635"/>
      <c r="DP37" s="635"/>
      <c r="DQ37" s="635"/>
      <c r="DR37" s="635"/>
      <c r="DS37" s="635"/>
      <c r="DT37" s="635"/>
      <c r="DU37" s="635"/>
      <c r="DV37" s="636"/>
      <c r="DW37" s="619">
        <v>8.5</v>
      </c>
      <c r="DX37" s="637"/>
      <c r="DY37" s="637"/>
      <c r="DZ37" s="637"/>
      <c r="EA37" s="637"/>
      <c r="EB37" s="637"/>
      <c r="EC37" s="639"/>
    </row>
    <row r="38" spans="2:133" ht="11.25" customHeight="1" x14ac:dyDescent="0.15">
      <c r="B38" s="597" t="s">
        <v>328</v>
      </c>
      <c r="C38" s="598"/>
      <c r="D38" s="598"/>
      <c r="E38" s="598"/>
      <c r="F38" s="598"/>
      <c r="G38" s="598"/>
      <c r="H38" s="598"/>
      <c r="I38" s="598"/>
      <c r="J38" s="598"/>
      <c r="K38" s="598"/>
      <c r="L38" s="598"/>
      <c r="M38" s="598"/>
      <c r="N38" s="598"/>
      <c r="O38" s="598"/>
      <c r="P38" s="598"/>
      <c r="Q38" s="599"/>
      <c r="R38" s="600">
        <v>4851209</v>
      </c>
      <c r="S38" s="655"/>
      <c r="T38" s="655"/>
      <c r="U38" s="655"/>
      <c r="V38" s="655"/>
      <c r="W38" s="655"/>
      <c r="X38" s="655"/>
      <c r="Y38" s="660"/>
      <c r="Z38" s="661">
        <v>100</v>
      </c>
      <c r="AA38" s="661"/>
      <c r="AB38" s="661"/>
      <c r="AC38" s="661"/>
      <c r="AD38" s="662">
        <v>2823355</v>
      </c>
      <c r="AE38" s="662"/>
      <c r="AF38" s="662"/>
      <c r="AG38" s="662"/>
      <c r="AH38" s="662"/>
      <c r="AI38" s="662"/>
      <c r="AJ38" s="662"/>
      <c r="AK38" s="662"/>
      <c r="AL38" s="603">
        <v>100</v>
      </c>
      <c r="AM38" s="663"/>
      <c r="AN38" s="663"/>
      <c r="AO38" s="664"/>
      <c r="AQ38" s="640" t="s">
        <v>329</v>
      </c>
      <c r="AR38" s="641"/>
      <c r="AS38" s="641"/>
      <c r="AT38" s="641"/>
      <c r="AU38" s="641"/>
      <c r="AV38" s="641"/>
      <c r="AW38" s="641"/>
      <c r="AX38" s="641"/>
      <c r="AY38" s="642"/>
      <c r="AZ38" s="616">
        <v>7154</v>
      </c>
      <c r="BA38" s="617"/>
      <c r="BB38" s="617"/>
      <c r="BC38" s="617"/>
      <c r="BD38" s="635"/>
      <c r="BE38" s="635"/>
      <c r="BF38" s="643"/>
      <c r="BG38" s="647" t="s">
        <v>330</v>
      </c>
      <c r="BH38" s="644"/>
      <c r="BI38" s="644"/>
      <c r="BJ38" s="644"/>
      <c r="BK38" s="644"/>
      <c r="BL38" s="644"/>
      <c r="BM38" s="644"/>
      <c r="BN38" s="644"/>
      <c r="BO38" s="644"/>
      <c r="BP38" s="644"/>
      <c r="BQ38" s="644"/>
      <c r="BR38" s="644"/>
      <c r="BS38" s="644"/>
      <c r="BT38" s="644"/>
      <c r="BU38" s="645"/>
      <c r="BV38" s="616">
        <v>1870</v>
      </c>
      <c r="BW38" s="617"/>
      <c r="BX38" s="617"/>
      <c r="BY38" s="617"/>
      <c r="BZ38" s="617"/>
      <c r="CA38" s="617"/>
      <c r="CB38" s="646"/>
      <c r="CD38" s="647" t="s">
        <v>331</v>
      </c>
      <c r="CE38" s="644"/>
      <c r="CF38" s="644"/>
      <c r="CG38" s="644"/>
      <c r="CH38" s="644"/>
      <c r="CI38" s="644"/>
      <c r="CJ38" s="644"/>
      <c r="CK38" s="644"/>
      <c r="CL38" s="644"/>
      <c r="CM38" s="644"/>
      <c r="CN38" s="644"/>
      <c r="CO38" s="644"/>
      <c r="CP38" s="644"/>
      <c r="CQ38" s="645"/>
      <c r="CR38" s="616">
        <v>390864</v>
      </c>
      <c r="CS38" s="617"/>
      <c r="CT38" s="617"/>
      <c r="CU38" s="617"/>
      <c r="CV38" s="617"/>
      <c r="CW38" s="617"/>
      <c r="CX38" s="617"/>
      <c r="CY38" s="618"/>
      <c r="CZ38" s="619">
        <v>8.3000000000000007</v>
      </c>
      <c r="DA38" s="637"/>
      <c r="DB38" s="637"/>
      <c r="DC38" s="638"/>
      <c r="DD38" s="622">
        <v>342014</v>
      </c>
      <c r="DE38" s="617"/>
      <c r="DF38" s="617"/>
      <c r="DG38" s="617"/>
      <c r="DH38" s="617"/>
      <c r="DI38" s="617"/>
      <c r="DJ38" s="617"/>
      <c r="DK38" s="618"/>
      <c r="DL38" s="622">
        <v>280675</v>
      </c>
      <c r="DM38" s="617"/>
      <c r="DN38" s="617"/>
      <c r="DO38" s="617"/>
      <c r="DP38" s="617"/>
      <c r="DQ38" s="617"/>
      <c r="DR38" s="617"/>
      <c r="DS38" s="617"/>
      <c r="DT38" s="617"/>
      <c r="DU38" s="617"/>
      <c r="DV38" s="618"/>
      <c r="DW38" s="619">
        <v>9.5</v>
      </c>
      <c r="DX38" s="637"/>
      <c r="DY38" s="637"/>
      <c r="DZ38" s="637"/>
      <c r="EA38" s="637"/>
      <c r="EB38" s="637"/>
      <c r="EC38" s="639"/>
    </row>
    <row r="39" spans="2:133" ht="11.25" customHeight="1" x14ac:dyDescent="0.15">
      <c r="AQ39" s="640" t="s">
        <v>332</v>
      </c>
      <c r="AR39" s="641"/>
      <c r="AS39" s="641"/>
      <c r="AT39" s="641"/>
      <c r="AU39" s="641"/>
      <c r="AV39" s="641"/>
      <c r="AW39" s="641"/>
      <c r="AX39" s="641"/>
      <c r="AY39" s="642"/>
      <c r="AZ39" s="616" t="s">
        <v>121</v>
      </c>
      <c r="BA39" s="617"/>
      <c r="BB39" s="617"/>
      <c r="BC39" s="617"/>
      <c r="BD39" s="635"/>
      <c r="BE39" s="635"/>
      <c r="BF39" s="643"/>
      <c r="BG39" s="648" t="s">
        <v>333</v>
      </c>
      <c r="BH39" s="649"/>
      <c r="BI39" s="649"/>
      <c r="BJ39" s="649"/>
      <c r="BK39" s="649"/>
      <c r="BL39" s="215"/>
      <c r="BM39" s="644" t="s">
        <v>334</v>
      </c>
      <c r="BN39" s="644"/>
      <c r="BO39" s="644"/>
      <c r="BP39" s="644"/>
      <c r="BQ39" s="644"/>
      <c r="BR39" s="644"/>
      <c r="BS39" s="644"/>
      <c r="BT39" s="644"/>
      <c r="BU39" s="645"/>
      <c r="BV39" s="616">
        <v>91</v>
      </c>
      <c r="BW39" s="617"/>
      <c r="BX39" s="617"/>
      <c r="BY39" s="617"/>
      <c r="BZ39" s="617"/>
      <c r="CA39" s="617"/>
      <c r="CB39" s="646"/>
      <c r="CD39" s="647" t="s">
        <v>335</v>
      </c>
      <c r="CE39" s="644"/>
      <c r="CF39" s="644"/>
      <c r="CG39" s="644"/>
      <c r="CH39" s="644"/>
      <c r="CI39" s="644"/>
      <c r="CJ39" s="644"/>
      <c r="CK39" s="644"/>
      <c r="CL39" s="644"/>
      <c r="CM39" s="644"/>
      <c r="CN39" s="644"/>
      <c r="CO39" s="644"/>
      <c r="CP39" s="644"/>
      <c r="CQ39" s="645"/>
      <c r="CR39" s="616">
        <v>120649</v>
      </c>
      <c r="CS39" s="635"/>
      <c r="CT39" s="635"/>
      <c r="CU39" s="635"/>
      <c r="CV39" s="635"/>
      <c r="CW39" s="635"/>
      <c r="CX39" s="635"/>
      <c r="CY39" s="636"/>
      <c r="CZ39" s="619">
        <v>2.6</v>
      </c>
      <c r="DA39" s="637"/>
      <c r="DB39" s="637"/>
      <c r="DC39" s="638"/>
      <c r="DD39" s="622">
        <v>109348</v>
      </c>
      <c r="DE39" s="635"/>
      <c r="DF39" s="635"/>
      <c r="DG39" s="635"/>
      <c r="DH39" s="635"/>
      <c r="DI39" s="635"/>
      <c r="DJ39" s="635"/>
      <c r="DK39" s="636"/>
      <c r="DL39" s="622" t="s">
        <v>121</v>
      </c>
      <c r="DM39" s="635"/>
      <c r="DN39" s="635"/>
      <c r="DO39" s="635"/>
      <c r="DP39" s="635"/>
      <c r="DQ39" s="635"/>
      <c r="DR39" s="635"/>
      <c r="DS39" s="635"/>
      <c r="DT39" s="635"/>
      <c r="DU39" s="635"/>
      <c r="DV39" s="636"/>
      <c r="DW39" s="619" t="s">
        <v>240</v>
      </c>
      <c r="DX39" s="637"/>
      <c r="DY39" s="637"/>
      <c r="DZ39" s="637"/>
      <c r="EA39" s="637"/>
      <c r="EB39" s="637"/>
      <c r="EC39" s="639"/>
    </row>
    <row r="40" spans="2:133" ht="11.25" customHeight="1" x14ac:dyDescent="0.15">
      <c r="AQ40" s="640" t="s">
        <v>336</v>
      </c>
      <c r="AR40" s="641"/>
      <c r="AS40" s="641"/>
      <c r="AT40" s="641"/>
      <c r="AU40" s="641"/>
      <c r="AV40" s="641"/>
      <c r="AW40" s="641"/>
      <c r="AX40" s="641"/>
      <c r="AY40" s="642"/>
      <c r="AZ40" s="616">
        <v>82537</v>
      </c>
      <c r="BA40" s="617"/>
      <c r="BB40" s="617"/>
      <c r="BC40" s="617"/>
      <c r="BD40" s="635"/>
      <c r="BE40" s="635"/>
      <c r="BF40" s="643"/>
      <c r="BG40" s="648"/>
      <c r="BH40" s="649"/>
      <c r="BI40" s="649"/>
      <c r="BJ40" s="649"/>
      <c r="BK40" s="649"/>
      <c r="BL40" s="215"/>
      <c r="BM40" s="644" t="s">
        <v>337</v>
      </c>
      <c r="BN40" s="644"/>
      <c r="BO40" s="644"/>
      <c r="BP40" s="644"/>
      <c r="BQ40" s="644"/>
      <c r="BR40" s="644"/>
      <c r="BS40" s="644"/>
      <c r="BT40" s="644"/>
      <c r="BU40" s="645"/>
      <c r="BV40" s="616">
        <v>128</v>
      </c>
      <c r="BW40" s="617"/>
      <c r="BX40" s="617"/>
      <c r="BY40" s="617"/>
      <c r="BZ40" s="617"/>
      <c r="CA40" s="617"/>
      <c r="CB40" s="646"/>
      <c r="CD40" s="647" t="s">
        <v>338</v>
      </c>
      <c r="CE40" s="644"/>
      <c r="CF40" s="644"/>
      <c r="CG40" s="644"/>
      <c r="CH40" s="644"/>
      <c r="CI40" s="644"/>
      <c r="CJ40" s="644"/>
      <c r="CK40" s="644"/>
      <c r="CL40" s="644"/>
      <c r="CM40" s="644"/>
      <c r="CN40" s="644"/>
      <c r="CO40" s="644"/>
      <c r="CP40" s="644"/>
      <c r="CQ40" s="645"/>
      <c r="CR40" s="616">
        <v>22026</v>
      </c>
      <c r="CS40" s="617"/>
      <c r="CT40" s="617"/>
      <c r="CU40" s="617"/>
      <c r="CV40" s="617"/>
      <c r="CW40" s="617"/>
      <c r="CX40" s="617"/>
      <c r="CY40" s="618"/>
      <c r="CZ40" s="619">
        <v>0.5</v>
      </c>
      <c r="DA40" s="637"/>
      <c r="DB40" s="637"/>
      <c r="DC40" s="638"/>
      <c r="DD40" s="622">
        <v>26</v>
      </c>
      <c r="DE40" s="617"/>
      <c r="DF40" s="617"/>
      <c r="DG40" s="617"/>
      <c r="DH40" s="617"/>
      <c r="DI40" s="617"/>
      <c r="DJ40" s="617"/>
      <c r="DK40" s="618"/>
      <c r="DL40" s="622" t="s">
        <v>121</v>
      </c>
      <c r="DM40" s="617"/>
      <c r="DN40" s="617"/>
      <c r="DO40" s="617"/>
      <c r="DP40" s="617"/>
      <c r="DQ40" s="617"/>
      <c r="DR40" s="617"/>
      <c r="DS40" s="617"/>
      <c r="DT40" s="617"/>
      <c r="DU40" s="617"/>
      <c r="DV40" s="618"/>
      <c r="DW40" s="619" t="s">
        <v>240</v>
      </c>
      <c r="DX40" s="637"/>
      <c r="DY40" s="637"/>
      <c r="DZ40" s="637"/>
      <c r="EA40" s="637"/>
      <c r="EB40" s="637"/>
      <c r="EC40" s="639"/>
    </row>
    <row r="41" spans="2:133" ht="11.25" customHeight="1" x14ac:dyDescent="0.15">
      <c r="AQ41" s="652" t="s">
        <v>339</v>
      </c>
      <c r="AR41" s="653"/>
      <c r="AS41" s="653"/>
      <c r="AT41" s="653"/>
      <c r="AU41" s="653"/>
      <c r="AV41" s="653"/>
      <c r="AW41" s="653"/>
      <c r="AX41" s="653"/>
      <c r="AY41" s="654"/>
      <c r="AZ41" s="600">
        <v>113477</v>
      </c>
      <c r="BA41" s="655"/>
      <c r="BB41" s="655"/>
      <c r="BC41" s="655"/>
      <c r="BD41" s="601"/>
      <c r="BE41" s="601"/>
      <c r="BF41" s="656"/>
      <c r="BG41" s="650"/>
      <c r="BH41" s="651"/>
      <c r="BI41" s="651"/>
      <c r="BJ41" s="651"/>
      <c r="BK41" s="651"/>
      <c r="BL41" s="216"/>
      <c r="BM41" s="657" t="s">
        <v>340</v>
      </c>
      <c r="BN41" s="657"/>
      <c r="BO41" s="657"/>
      <c r="BP41" s="657"/>
      <c r="BQ41" s="657"/>
      <c r="BR41" s="657"/>
      <c r="BS41" s="657"/>
      <c r="BT41" s="657"/>
      <c r="BU41" s="658"/>
      <c r="BV41" s="600">
        <v>288</v>
      </c>
      <c r="BW41" s="655"/>
      <c r="BX41" s="655"/>
      <c r="BY41" s="655"/>
      <c r="BZ41" s="655"/>
      <c r="CA41" s="655"/>
      <c r="CB41" s="659"/>
      <c r="CD41" s="647" t="s">
        <v>341</v>
      </c>
      <c r="CE41" s="644"/>
      <c r="CF41" s="644"/>
      <c r="CG41" s="644"/>
      <c r="CH41" s="644"/>
      <c r="CI41" s="644"/>
      <c r="CJ41" s="644"/>
      <c r="CK41" s="644"/>
      <c r="CL41" s="644"/>
      <c r="CM41" s="644"/>
      <c r="CN41" s="644"/>
      <c r="CO41" s="644"/>
      <c r="CP41" s="644"/>
      <c r="CQ41" s="645"/>
      <c r="CR41" s="616" t="s">
        <v>240</v>
      </c>
      <c r="CS41" s="635"/>
      <c r="CT41" s="635"/>
      <c r="CU41" s="635"/>
      <c r="CV41" s="635"/>
      <c r="CW41" s="635"/>
      <c r="CX41" s="635"/>
      <c r="CY41" s="636"/>
      <c r="CZ41" s="619" t="s">
        <v>240</v>
      </c>
      <c r="DA41" s="637"/>
      <c r="DB41" s="637"/>
      <c r="DC41" s="638"/>
      <c r="DD41" s="622" t="s">
        <v>121</v>
      </c>
      <c r="DE41" s="635"/>
      <c r="DF41" s="635"/>
      <c r="DG41" s="635"/>
      <c r="DH41" s="635"/>
      <c r="DI41" s="635"/>
      <c r="DJ41" s="635"/>
      <c r="DK41" s="636"/>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3" t="s">
        <v>343</v>
      </c>
      <c r="CE42" s="614"/>
      <c r="CF42" s="614"/>
      <c r="CG42" s="614"/>
      <c r="CH42" s="614"/>
      <c r="CI42" s="614"/>
      <c r="CJ42" s="614"/>
      <c r="CK42" s="614"/>
      <c r="CL42" s="614"/>
      <c r="CM42" s="614"/>
      <c r="CN42" s="614"/>
      <c r="CO42" s="614"/>
      <c r="CP42" s="614"/>
      <c r="CQ42" s="615"/>
      <c r="CR42" s="616">
        <v>880110</v>
      </c>
      <c r="CS42" s="617"/>
      <c r="CT42" s="617"/>
      <c r="CU42" s="617"/>
      <c r="CV42" s="617"/>
      <c r="CW42" s="617"/>
      <c r="CX42" s="617"/>
      <c r="CY42" s="618"/>
      <c r="CZ42" s="619">
        <v>18.600000000000001</v>
      </c>
      <c r="DA42" s="620"/>
      <c r="DB42" s="620"/>
      <c r="DC42" s="621"/>
      <c r="DD42" s="622">
        <v>134140</v>
      </c>
      <c r="DE42" s="617"/>
      <c r="DF42" s="617"/>
      <c r="DG42" s="617"/>
      <c r="DH42" s="617"/>
      <c r="DI42" s="617"/>
      <c r="DJ42" s="617"/>
      <c r="DK42" s="618"/>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3" t="s">
        <v>345</v>
      </c>
      <c r="CE43" s="614"/>
      <c r="CF43" s="614"/>
      <c r="CG43" s="614"/>
      <c r="CH43" s="614"/>
      <c r="CI43" s="614"/>
      <c r="CJ43" s="614"/>
      <c r="CK43" s="614"/>
      <c r="CL43" s="614"/>
      <c r="CM43" s="614"/>
      <c r="CN43" s="614"/>
      <c r="CO43" s="614"/>
      <c r="CP43" s="614"/>
      <c r="CQ43" s="615"/>
      <c r="CR43" s="616">
        <v>7491</v>
      </c>
      <c r="CS43" s="635"/>
      <c r="CT43" s="635"/>
      <c r="CU43" s="635"/>
      <c r="CV43" s="635"/>
      <c r="CW43" s="635"/>
      <c r="CX43" s="635"/>
      <c r="CY43" s="636"/>
      <c r="CZ43" s="619">
        <v>0.2</v>
      </c>
      <c r="DA43" s="637"/>
      <c r="DB43" s="637"/>
      <c r="DC43" s="638"/>
      <c r="DD43" s="622">
        <v>7491</v>
      </c>
      <c r="DE43" s="635"/>
      <c r="DF43" s="635"/>
      <c r="DG43" s="635"/>
      <c r="DH43" s="635"/>
      <c r="DI43" s="635"/>
      <c r="DJ43" s="635"/>
      <c r="DK43" s="636"/>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220" t="s">
        <v>346</v>
      </c>
      <c r="CD44" s="629" t="s">
        <v>298</v>
      </c>
      <c r="CE44" s="630"/>
      <c r="CF44" s="613" t="s">
        <v>347</v>
      </c>
      <c r="CG44" s="614"/>
      <c r="CH44" s="614"/>
      <c r="CI44" s="614"/>
      <c r="CJ44" s="614"/>
      <c r="CK44" s="614"/>
      <c r="CL44" s="614"/>
      <c r="CM44" s="614"/>
      <c r="CN44" s="614"/>
      <c r="CO44" s="614"/>
      <c r="CP44" s="614"/>
      <c r="CQ44" s="615"/>
      <c r="CR44" s="616">
        <v>880079</v>
      </c>
      <c r="CS44" s="617"/>
      <c r="CT44" s="617"/>
      <c r="CU44" s="617"/>
      <c r="CV44" s="617"/>
      <c r="CW44" s="617"/>
      <c r="CX44" s="617"/>
      <c r="CY44" s="618"/>
      <c r="CZ44" s="619">
        <v>18.600000000000001</v>
      </c>
      <c r="DA44" s="620"/>
      <c r="DB44" s="620"/>
      <c r="DC44" s="621"/>
      <c r="DD44" s="622">
        <v>134109</v>
      </c>
      <c r="DE44" s="617"/>
      <c r="DF44" s="617"/>
      <c r="DG44" s="617"/>
      <c r="DH44" s="617"/>
      <c r="DI44" s="617"/>
      <c r="DJ44" s="617"/>
      <c r="DK44" s="618"/>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CD45" s="631"/>
      <c r="CE45" s="632"/>
      <c r="CF45" s="613" t="s">
        <v>348</v>
      </c>
      <c r="CG45" s="614"/>
      <c r="CH45" s="614"/>
      <c r="CI45" s="614"/>
      <c r="CJ45" s="614"/>
      <c r="CK45" s="614"/>
      <c r="CL45" s="614"/>
      <c r="CM45" s="614"/>
      <c r="CN45" s="614"/>
      <c r="CO45" s="614"/>
      <c r="CP45" s="614"/>
      <c r="CQ45" s="615"/>
      <c r="CR45" s="616">
        <v>731456</v>
      </c>
      <c r="CS45" s="635"/>
      <c r="CT45" s="635"/>
      <c r="CU45" s="635"/>
      <c r="CV45" s="635"/>
      <c r="CW45" s="635"/>
      <c r="CX45" s="635"/>
      <c r="CY45" s="636"/>
      <c r="CZ45" s="619">
        <v>15.5</v>
      </c>
      <c r="DA45" s="637"/>
      <c r="DB45" s="637"/>
      <c r="DC45" s="638"/>
      <c r="DD45" s="622">
        <v>71965</v>
      </c>
      <c r="DE45" s="635"/>
      <c r="DF45" s="635"/>
      <c r="DG45" s="635"/>
      <c r="DH45" s="635"/>
      <c r="DI45" s="635"/>
      <c r="DJ45" s="635"/>
      <c r="DK45" s="636"/>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CD46" s="631"/>
      <c r="CE46" s="632"/>
      <c r="CF46" s="613" t="s">
        <v>349</v>
      </c>
      <c r="CG46" s="614"/>
      <c r="CH46" s="614"/>
      <c r="CI46" s="614"/>
      <c r="CJ46" s="614"/>
      <c r="CK46" s="614"/>
      <c r="CL46" s="614"/>
      <c r="CM46" s="614"/>
      <c r="CN46" s="614"/>
      <c r="CO46" s="614"/>
      <c r="CP46" s="614"/>
      <c r="CQ46" s="615"/>
      <c r="CR46" s="616">
        <v>148623</v>
      </c>
      <c r="CS46" s="617"/>
      <c r="CT46" s="617"/>
      <c r="CU46" s="617"/>
      <c r="CV46" s="617"/>
      <c r="CW46" s="617"/>
      <c r="CX46" s="617"/>
      <c r="CY46" s="618"/>
      <c r="CZ46" s="619">
        <v>3.1</v>
      </c>
      <c r="DA46" s="620"/>
      <c r="DB46" s="620"/>
      <c r="DC46" s="621"/>
      <c r="DD46" s="622">
        <v>62144</v>
      </c>
      <c r="DE46" s="617"/>
      <c r="DF46" s="617"/>
      <c r="DG46" s="617"/>
      <c r="DH46" s="617"/>
      <c r="DI46" s="617"/>
      <c r="DJ46" s="617"/>
      <c r="DK46" s="618"/>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CD47" s="631"/>
      <c r="CE47" s="632"/>
      <c r="CF47" s="613" t="s">
        <v>350</v>
      </c>
      <c r="CG47" s="614"/>
      <c r="CH47" s="614"/>
      <c r="CI47" s="614"/>
      <c r="CJ47" s="614"/>
      <c r="CK47" s="614"/>
      <c r="CL47" s="614"/>
      <c r="CM47" s="614"/>
      <c r="CN47" s="614"/>
      <c r="CO47" s="614"/>
      <c r="CP47" s="614"/>
      <c r="CQ47" s="615"/>
      <c r="CR47" s="616">
        <v>31</v>
      </c>
      <c r="CS47" s="635"/>
      <c r="CT47" s="635"/>
      <c r="CU47" s="635"/>
      <c r="CV47" s="635"/>
      <c r="CW47" s="635"/>
      <c r="CX47" s="635"/>
      <c r="CY47" s="636"/>
      <c r="CZ47" s="619">
        <v>0</v>
      </c>
      <c r="DA47" s="637"/>
      <c r="DB47" s="637"/>
      <c r="DC47" s="638"/>
      <c r="DD47" s="622">
        <v>31</v>
      </c>
      <c r="DE47" s="635"/>
      <c r="DF47" s="635"/>
      <c r="DG47" s="635"/>
      <c r="DH47" s="635"/>
      <c r="DI47" s="635"/>
      <c r="DJ47" s="635"/>
      <c r="DK47" s="636"/>
      <c r="DL47" s="623"/>
      <c r="DM47" s="624"/>
      <c r="DN47" s="624"/>
      <c r="DO47" s="624"/>
      <c r="DP47" s="624"/>
      <c r="DQ47" s="624"/>
      <c r="DR47" s="624"/>
      <c r="DS47" s="624"/>
      <c r="DT47" s="624"/>
      <c r="DU47" s="624"/>
      <c r="DV47" s="625"/>
      <c r="DW47" s="626"/>
      <c r="DX47" s="627"/>
      <c r="DY47" s="627"/>
      <c r="DZ47" s="627"/>
      <c r="EA47" s="627"/>
      <c r="EB47" s="627"/>
      <c r="EC47" s="628"/>
    </row>
    <row r="48" spans="2:133" x14ac:dyDescent="0.15">
      <c r="CD48" s="633"/>
      <c r="CE48" s="634"/>
      <c r="CF48" s="613" t="s">
        <v>351</v>
      </c>
      <c r="CG48" s="614"/>
      <c r="CH48" s="614"/>
      <c r="CI48" s="614"/>
      <c r="CJ48" s="614"/>
      <c r="CK48" s="614"/>
      <c r="CL48" s="614"/>
      <c r="CM48" s="614"/>
      <c r="CN48" s="614"/>
      <c r="CO48" s="614"/>
      <c r="CP48" s="614"/>
      <c r="CQ48" s="615"/>
      <c r="CR48" s="616" t="s">
        <v>240</v>
      </c>
      <c r="CS48" s="617"/>
      <c r="CT48" s="617"/>
      <c r="CU48" s="617"/>
      <c r="CV48" s="617"/>
      <c r="CW48" s="617"/>
      <c r="CX48" s="617"/>
      <c r="CY48" s="618"/>
      <c r="CZ48" s="619" t="s">
        <v>121</v>
      </c>
      <c r="DA48" s="620"/>
      <c r="DB48" s="620"/>
      <c r="DC48" s="621"/>
      <c r="DD48" s="622" t="s">
        <v>121</v>
      </c>
      <c r="DE48" s="617"/>
      <c r="DF48" s="617"/>
      <c r="DG48" s="617"/>
      <c r="DH48" s="617"/>
      <c r="DI48" s="617"/>
      <c r="DJ48" s="617"/>
      <c r="DK48" s="618"/>
      <c r="DL48" s="623"/>
      <c r="DM48" s="624"/>
      <c r="DN48" s="624"/>
      <c r="DO48" s="624"/>
      <c r="DP48" s="624"/>
      <c r="DQ48" s="624"/>
      <c r="DR48" s="624"/>
      <c r="DS48" s="624"/>
      <c r="DT48" s="624"/>
      <c r="DU48" s="624"/>
      <c r="DV48" s="625"/>
      <c r="DW48" s="626"/>
      <c r="DX48" s="627"/>
      <c r="DY48" s="627"/>
      <c r="DZ48" s="627"/>
      <c r="EA48" s="627"/>
      <c r="EB48" s="627"/>
      <c r="EC48" s="628"/>
    </row>
    <row r="49" spans="82:133" ht="11.25" customHeight="1" x14ac:dyDescent="0.15">
      <c r="CD49" s="597" t="s">
        <v>352</v>
      </c>
      <c r="CE49" s="598"/>
      <c r="CF49" s="598"/>
      <c r="CG49" s="598"/>
      <c r="CH49" s="598"/>
      <c r="CI49" s="598"/>
      <c r="CJ49" s="598"/>
      <c r="CK49" s="598"/>
      <c r="CL49" s="598"/>
      <c r="CM49" s="598"/>
      <c r="CN49" s="598"/>
      <c r="CO49" s="598"/>
      <c r="CP49" s="598"/>
      <c r="CQ49" s="599"/>
      <c r="CR49" s="600">
        <v>4721294</v>
      </c>
      <c r="CS49" s="601"/>
      <c r="CT49" s="601"/>
      <c r="CU49" s="601"/>
      <c r="CV49" s="601"/>
      <c r="CW49" s="601"/>
      <c r="CX49" s="601"/>
      <c r="CY49" s="602"/>
      <c r="CZ49" s="603">
        <v>100</v>
      </c>
      <c r="DA49" s="604"/>
      <c r="DB49" s="604"/>
      <c r="DC49" s="605"/>
      <c r="DD49" s="606">
        <v>3199293</v>
      </c>
      <c r="DE49" s="601"/>
      <c r="DF49" s="601"/>
      <c r="DG49" s="601"/>
      <c r="DH49" s="601"/>
      <c r="DI49" s="601"/>
      <c r="DJ49" s="601"/>
      <c r="DK49" s="602"/>
      <c r="DL49" s="607"/>
      <c r="DM49" s="608"/>
      <c r="DN49" s="608"/>
      <c r="DO49" s="608"/>
      <c r="DP49" s="608"/>
      <c r="DQ49" s="608"/>
      <c r="DR49" s="608"/>
      <c r="DS49" s="608"/>
      <c r="DT49" s="608"/>
      <c r="DU49" s="608"/>
      <c r="DV49" s="609"/>
      <c r="DW49" s="610"/>
      <c r="DX49" s="611"/>
      <c r="DY49" s="611"/>
      <c r="DZ49" s="611"/>
      <c r="EA49" s="611"/>
      <c r="EB49" s="611"/>
      <c r="EC49" s="612"/>
    </row>
    <row r="50" spans="82:133" hidden="1" x14ac:dyDescent="0.15"/>
    <row r="51" spans="82:133" hidden="1" x14ac:dyDescent="0.15"/>
    <row r="52" spans="82:133" hidden="1" x14ac:dyDescent="0.15"/>
    <row r="53" spans="82:133" hidden="1" x14ac:dyDescent="0.15"/>
  </sheetData>
  <sheetProtection algorithmName="SHA-512" hashValue="OsBhgeFVyo7PCB4SZ2a8LP8Giv2cREfFFTJ7LzaQCP24ZEbGaKi/yNSfMFSxXjE2T/HPqdqlQ3lW17gd4GPrGQ==" saltValue="IGGyu/03Y2ZXsERaDEPf4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61" zoomScale="70" zoomScaleNormal="25" zoomScaleSheetLayoutView="70" workbookViewId="0">
      <selection activeCell="AP83" sqref="AP83:AT8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354</v>
      </c>
      <c r="DK2" s="1142"/>
      <c r="DL2" s="1142"/>
      <c r="DM2" s="1142"/>
      <c r="DN2" s="1142"/>
      <c r="DO2" s="1143"/>
      <c r="DP2" s="229"/>
      <c r="DQ2" s="1141" t="s">
        <v>355</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356</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358</v>
      </c>
      <c r="B5" s="1027"/>
      <c r="C5" s="1027"/>
      <c r="D5" s="1027"/>
      <c r="E5" s="1027"/>
      <c r="F5" s="1027"/>
      <c r="G5" s="1027"/>
      <c r="H5" s="1027"/>
      <c r="I5" s="1027"/>
      <c r="J5" s="1027"/>
      <c r="K5" s="1027"/>
      <c r="L5" s="1027"/>
      <c r="M5" s="1027"/>
      <c r="N5" s="1027"/>
      <c r="O5" s="1027"/>
      <c r="P5" s="1028"/>
      <c r="Q5" s="1032" t="s">
        <v>359</v>
      </c>
      <c r="R5" s="1033"/>
      <c r="S5" s="1033"/>
      <c r="T5" s="1033"/>
      <c r="U5" s="1034"/>
      <c r="V5" s="1032" t="s">
        <v>360</v>
      </c>
      <c r="W5" s="1033"/>
      <c r="X5" s="1033"/>
      <c r="Y5" s="1033"/>
      <c r="Z5" s="1034"/>
      <c r="AA5" s="1032" t="s">
        <v>361</v>
      </c>
      <c r="AB5" s="1033"/>
      <c r="AC5" s="1033"/>
      <c r="AD5" s="1033"/>
      <c r="AE5" s="1033"/>
      <c r="AF5" s="1144" t="s">
        <v>362</v>
      </c>
      <c r="AG5" s="1033"/>
      <c r="AH5" s="1033"/>
      <c r="AI5" s="1033"/>
      <c r="AJ5" s="1048"/>
      <c r="AK5" s="1033" t="s">
        <v>363</v>
      </c>
      <c r="AL5" s="1033"/>
      <c r="AM5" s="1033"/>
      <c r="AN5" s="1033"/>
      <c r="AO5" s="1034"/>
      <c r="AP5" s="1032" t="s">
        <v>364</v>
      </c>
      <c r="AQ5" s="1033"/>
      <c r="AR5" s="1033"/>
      <c r="AS5" s="1033"/>
      <c r="AT5" s="1034"/>
      <c r="AU5" s="1032" t="s">
        <v>365</v>
      </c>
      <c r="AV5" s="1033"/>
      <c r="AW5" s="1033"/>
      <c r="AX5" s="1033"/>
      <c r="AY5" s="1048"/>
      <c r="AZ5" s="236"/>
      <c r="BA5" s="236"/>
      <c r="BB5" s="236"/>
      <c r="BC5" s="236"/>
      <c r="BD5" s="236"/>
      <c r="BE5" s="237"/>
      <c r="BF5" s="237"/>
      <c r="BG5" s="237"/>
      <c r="BH5" s="237"/>
      <c r="BI5" s="237"/>
      <c r="BJ5" s="237"/>
      <c r="BK5" s="237"/>
      <c r="BL5" s="237"/>
      <c r="BM5" s="237"/>
      <c r="BN5" s="237"/>
      <c r="BO5" s="237"/>
      <c r="BP5" s="237"/>
      <c r="BQ5" s="1026" t="s">
        <v>366</v>
      </c>
      <c r="BR5" s="1027"/>
      <c r="BS5" s="1027"/>
      <c r="BT5" s="1027"/>
      <c r="BU5" s="1027"/>
      <c r="BV5" s="1027"/>
      <c r="BW5" s="1027"/>
      <c r="BX5" s="1027"/>
      <c r="BY5" s="1027"/>
      <c r="BZ5" s="1027"/>
      <c r="CA5" s="1027"/>
      <c r="CB5" s="1027"/>
      <c r="CC5" s="1027"/>
      <c r="CD5" s="1027"/>
      <c r="CE5" s="1027"/>
      <c r="CF5" s="1027"/>
      <c r="CG5" s="1028"/>
      <c r="CH5" s="1032" t="s">
        <v>367</v>
      </c>
      <c r="CI5" s="1033"/>
      <c r="CJ5" s="1033"/>
      <c r="CK5" s="1033"/>
      <c r="CL5" s="1034"/>
      <c r="CM5" s="1032" t="s">
        <v>368</v>
      </c>
      <c r="CN5" s="1033"/>
      <c r="CO5" s="1033"/>
      <c r="CP5" s="1033"/>
      <c r="CQ5" s="1034"/>
      <c r="CR5" s="1032" t="s">
        <v>369</v>
      </c>
      <c r="CS5" s="1033"/>
      <c r="CT5" s="1033"/>
      <c r="CU5" s="1033"/>
      <c r="CV5" s="1034"/>
      <c r="CW5" s="1032" t="s">
        <v>370</v>
      </c>
      <c r="CX5" s="1033"/>
      <c r="CY5" s="1033"/>
      <c r="CZ5" s="1033"/>
      <c r="DA5" s="1034"/>
      <c r="DB5" s="1032" t="s">
        <v>371</v>
      </c>
      <c r="DC5" s="1033"/>
      <c r="DD5" s="1033"/>
      <c r="DE5" s="1033"/>
      <c r="DF5" s="1034"/>
      <c r="DG5" s="1129" t="s">
        <v>372</v>
      </c>
      <c r="DH5" s="1130"/>
      <c r="DI5" s="1130"/>
      <c r="DJ5" s="1130"/>
      <c r="DK5" s="1131"/>
      <c r="DL5" s="1129" t="s">
        <v>373</v>
      </c>
      <c r="DM5" s="1130"/>
      <c r="DN5" s="1130"/>
      <c r="DO5" s="1130"/>
      <c r="DP5" s="1131"/>
      <c r="DQ5" s="1032" t="s">
        <v>374</v>
      </c>
      <c r="DR5" s="1033"/>
      <c r="DS5" s="1033"/>
      <c r="DT5" s="1033"/>
      <c r="DU5" s="1034"/>
      <c r="DV5" s="1032" t="s">
        <v>365</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375</v>
      </c>
      <c r="C7" s="1082"/>
      <c r="D7" s="1082"/>
      <c r="E7" s="1082"/>
      <c r="F7" s="1082"/>
      <c r="G7" s="1082"/>
      <c r="H7" s="1082"/>
      <c r="I7" s="1082"/>
      <c r="J7" s="1082"/>
      <c r="K7" s="1082"/>
      <c r="L7" s="1082"/>
      <c r="M7" s="1082"/>
      <c r="N7" s="1082"/>
      <c r="O7" s="1082"/>
      <c r="P7" s="1083"/>
      <c r="Q7" s="1135">
        <v>4812</v>
      </c>
      <c r="R7" s="1136"/>
      <c r="S7" s="1136"/>
      <c r="T7" s="1136"/>
      <c r="U7" s="1136"/>
      <c r="V7" s="1136">
        <v>4684</v>
      </c>
      <c r="W7" s="1136"/>
      <c r="X7" s="1136"/>
      <c r="Y7" s="1136"/>
      <c r="Z7" s="1136"/>
      <c r="AA7" s="1136">
        <v>128</v>
      </c>
      <c r="AB7" s="1136"/>
      <c r="AC7" s="1136"/>
      <c r="AD7" s="1136"/>
      <c r="AE7" s="1137"/>
      <c r="AF7" s="1138">
        <v>125</v>
      </c>
      <c r="AG7" s="1139"/>
      <c r="AH7" s="1139"/>
      <c r="AI7" s="1139"/>
      <c r="AJ7" s="1140"/>
      <c r="AK7" s="1122">
        <v>43</v>
      </c>
      <c r="AL7" s="1123"/>
      <c r="AM7" s="1123"/>
      <c r="AN7" s="1123"/>
      <c r="AO7" s="1123"/>
      <c r="AP7" s="1123">
        <v>4604</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x14ac:dyDescent="0.15">
      <c r="A8" s="241">
        <v>2</v>
      </c>
      <c r="B8" s="1062" t="s">
        <v>376</v>
      </c>
      <c r="C8" s="1063"/>
      <c r="D8" s="1063"/>
      <c r="E8" s="1063"/>
      <c r="F8" s="1063"/>
      <c r="G8" s="1063"/>
      <c r="H8" s="1063"/>
      <c r="I8" s="1063"/>
      <c r="J8" s="1063"/>
      <c r="K8" s="1063"/>
      <c r="L8" s="1063"/>
      <c r="M8" s="1063"/>
      <c r="N8" s="1063"/>
      <c r="O8" s="1063"/>
      <c r="P8" s="1064"/>
      <c r="Q8" s="1074">
        <v>65</v>
      </c>
      <c r="R8" s="1075"/>
      <c r="S8" s="1075"/>
      <c r="T8" s="1075"/>
      <c r="U8" s="1075"/>
      <c r="V8" s="1075">
        <v>63</v>
      </c>
      <c r="W8" s="1075"/>
      <c r="X8" s="1075"/>
      <c r="Y8" s="1075"/>
      <c r="Z8" s="1075"/>
      <c r="AA8" s="1075">
        <v>2</v>
      </c>
      <c r="AB8" s="1075"/>
      <c r="AC8" s="1075"/>
      <c r="AD8" s="1075"/>
      <c r="AE8" s="1076"/>
      <c r="AF8" s="1068">
        <v>2</v>
      </c>
      <c r="AG8" s="1069"/>
      <c r="AH8" s="1069"/>
      <c r="AI8" s="1069"/>
      <c r="AJ8" s="1070"/>
      <c r="AK8" s="1117">
        <v>20</v>
      </c>
      <c r="AL8" s="1118"/>
      <c r="AM8" s="1118"/>
      <c r="AN8" s="1118"/>
      <c r="AO8" s="1118"/>
      <c r="AP8" s="1118">
        <v>0</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x14ac:dyDescent="0.15">
      <c r="A9" s="241">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x14ac:dyDescent="0.15">
      <c r="A10" s="241">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377</v>
      </c>
      <c r="BA22" s="1060"/>
      <c r="BB22" s="1060"/>
      <c r="BC22" s="1060"/>
      <c r="BD22" s="1061"/>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378</v>
      </c>
      <c r="B23" s="975" t="s">
        <v>379</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127</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380</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381</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382</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358</v>
      </c>
      <c r="B26" s="1027"/>
      <c r="C26" s="1027"/>
      <c r="D26" s="1027"/>
      <c r="E26" s="1027"/>
      <c r="F26" s="1027"/>
      <c r="G26" s="1027"/>
      <c r="H26" s="1027"/>
      <c r="I26" s="1027"/>
      <c r="J26" s="1027"/>
      <c r="K26" s="1027"/>
      <c r="L26" s="1027"/>
      <c r="M26" s="1027"/>
      <c r="N26" s="1027"/>
      <c r="O26" s="1027"/>
      <c r="P26" s="1028"/>
      <c r="Q26" s="1032" t="s">
        <v>383</v>
      </c>
      <c r="R26" s="1033"/>
      <c r="S26" s="1033"/>
      <c r="T26" s="1033"/>
      <c r="U26" s="1034"/>
      <c r="V26" s="1032" t="s">
        <v>384</v>
      </c>
      <c r="W26" s="1033"/>
      <c r="X26" s="1033"/>
      <c r="Y26" s="1033"/>
      <c r="Z26" s="1034"/>
      <c r="AA26" s="1032" t="s">
        <v>385</v>
      </c>
      <c r="AB26" s="1033"/>
      <c r="AC26" s="1033"/>
      <c r="AD26" s="1033"/>
      <c r="AE26" s="1033"/>
      <c r="AF26" s="1090" t="s">
        <v>386</v>
      </c>
      <c r="AG26" s="1039"/>
      <c r="AH26" s="1039"/>
      <c r="AI26" s="1039"/>
      <c r="AJ26" s="1091"/>
      <c r="AK26" s="1033" t="s">
        <v>387</v>
      </c>
      <c r="AL26" s="1033"/>
      <c r="AM26" s="1033"/>
      <c r="AN26" s="1033"/>
      <c r="AO26" s="1034"/>
      <c r="AP26" s="1032" t="s">
        <v>388</v>
      </c>
      <c r="AQ26" s="1033"/>
      <c r="AR26" s="1033"/>
      <c r="AS26" s="1033"/>
      <c r="AT26" s="1034"/>
      <c r="AU26" s="1032" t="s">
        <v>389</v>
      </c>
      <c r="AV26" s="1033"/>
      <c r="AW26" s="1033"/>
      <c r="AX26" s="1033"/>
      <c r="AY26" s="1034"/>
      <c r="AZ26" s="1032" t="s">
        <v>390</v>
      </c>
      <c r="BA26" s="1033"/>
      <c r="BB26" s="1033"/>
      <c r="BC26" s="1033"/>
      <c r="BD26" s="1034"/>
      <c r="BE26" s="1032" t="s">
        <v>365</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391</v>
      </c>
      <c r="C28" s="1082"/>
      <c r="D28" s="1082"/>
      <c r="E28" s="1082"/>
      <c r="F28" s="1082"/>
      <c r="G28" s="1082"/>
      <c r="H28" s="1082"/>
      <c r="I28" s="1082"/>
      <c r="J28" s="1082"/>
      <c r="K28" s="1082"/>
      <c r="L28" s="1082"/>
      <c r="M28" s="1082"/>
      <c r="N28" s="1082"/>
      <c r="O28" s="1082"/>
      <c r="P28" s="1083"/>
      <c r="Q28" s="1084">
        <v>1036</v>
      </c>
      <c r="R28" s="1085"/>
      <c r="S28" s="1085"/>
      <c r="T28" s="1085"/>
      <c r="U28" s="1085"/>
      <c r="V28" s="1085">
        <v>930</v>
      </c>
      <c r="W28" s="1085"/>
      <c r="X28" s="1085"/>
      <c r="Y28" s="1085"/>
      <c r="Z28" s="1085"/>
      <c r="AA28" s="1085">
        <v>106</v>
      </c>
      <c r="AB28" s="1085"/>
      <c r="AC28" s="1085"/>
      <c r="AD28" s="1085"/>
      <c r="AE28" s="1086"/>
      <c r="AF28" s="1087">
        <v>106</v>
      </c>
      <c r="AG28" s="1085"/>
      <c r="AH28" s="1085"/>
      <c r="AI28" s="1085"/>
      <c r="AJ28" s="1088"/>
      <c r="AK28" s="1089">
        <v>60</v>
      </c>
      <c r="AL28" s="1077"/>
      <c r="AM28" s="1077"/>
      <c r="AN28" s="1077"/>
      <c r="AO28" s="1077"/>
      <c r="AP28" s="1077"/>
      <c r="AQ28" s="1077"/>
      <c r="AR28" s="1077"/>
      <c r="AS28" s="1077"/>
      <c r="AT28" s="1077"/>
      <c r="AU28" s="1077"/>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2" t="s">
        <v>392</v>
      </c>
      <c r="C29" s="1063"/>
      <c r="D29" s="1063"/>
      <c r="E29" s="1063"/>
      <c r="F29" s="1063"/>
      <c r="G29" s="1063"/>
      <c r="H29" s="1063"/>
      <c r="I29" s="1063"/>
      <c r="J29" s="1063"/>
      <c r="K29" s="1063"/>
      <c r="L29" s="1063"/>
      <c r="M29" s="1063"/>
      <c r="N29" s="1063"/>
      <c r="O29" s="1063"/>
      <c r="P29" s="1064"/>
      <c r="Q29" s="1074">
        <v>83</v>
      </c>
      <c r="R29" s="1075"/>
      <c r="S29" s="1075"/>
      <c r="T29" s="1075"/>
      <c r="U29" s="1075"/>
      <c r="V29" s="1075">
        <v>82</v>
      </c>
      <c r="W29" s="1075"/>
      <c r="X29" s="1075"/>
      <c r="Y29" s="1075"/>
      <c r="Z29" s="1075"/>
      <c r="AA29" s="1075">
        <v>1</v>
      </c>
      <c r="AB29" s="1075"/>
      <c r="AC29" s="1075"/>
      <c r="AD29" s="1075"/>
      <c r="AE29" s="1076"/>
      <c r="AF29" s="1068">
        <v>1</v>
      </c>
      <c r="AG29" s="1069"/>
      <c r="AH29" s="1069"/>
      <c r="AI29" s="1069"/>
      <c r="AJ29" s="1070"/>
      <c r="AK29" s="1011">
        <v>28</v>
      </c>
      <c r="AL29" s="1002"/>
      <c r="AM29" s="1002"/>
      <c r="AN29" s="1002"/>
      <c r="AO29" s="1002"/>
      <c r="AP29" s="1002"/>
      <c r="AQ29" s="1002"/>
      <c r="AR29" s="1002"/>
      <c r="AS29" s="1002"/>
      <c r="AT29" s="1002"/>
      <c r="AU29" s="1002"/>
      <c r="AV29" s="1002"/>
      <c r="AW29" s="1002"/>
      <c r="AX29" s="1002"/>
      <c r="AY29" s="1002"/>
      <c r="AZ29" s="1073"/>
      <c r="BA29" s="1073"/>
      <c r="BB29" s="1073"/>
      <c r="BC29" s="1073"/>
      <c r="BD29" s="1073"/>
      <c r="BE29" s="1057"/>
      <c r="BF29" s="1057"/>
      <c r="BG29" s="1057"/>
      <c r="BH29" s="1057"/>
      <c r="BI29" s="1058"/>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2" t="s">
        <v>393</v>
      </c>
      <c r="C30" s="1063"/>
      <c r="D30" s="1063"/>
      <c r="E30" s="1063"/>
      <c r="F30" s="1063"/>
      <c r="G30" s="1063"/>
      <c r="H30" s="1063"/>
      <c r="I30" s="1063"/>
      <c r="J30" s="1063"/>
      <c r="K30" s="1063"/>
      <c r="L30" s="1063"/>
      <c r="M30" s="1063"/>
      <c r="N30" s="1063"/>
      <c r="O30" s="1063"/>
      <c r="P30" s="1064"/>
      <c r="Q30" s="1074">
        <v>67</v>
      </c>
      <c r="R30" s="1075"/>
      <c r="S30" s="1075"/>
      <c r="T30" s="1075"/>
      <c r="U30" s="1075"/>
      <c r="V30" s="1075">
        <v>64</v>
      </c>
      <c r="W30" s="1075"/>
      <c r="X30" s="1075"/>
      <c r="Y30" s="1075"/>
      <c r="Z30" s="1075"/>
      <c r="AA30" s="1075">
        <v>3</v>
      </c>
      <c r="AB30" s="1075"/>
      <c r="AC30" s="1075"/>
      <c r="AD30" s="1075"/>
      <c r="AE30" s="1076"/>
      <c r="AF30" s="1068">
        <v>3</v>
      </c>
      <c r="AG30" s="1069"/>
      <c r="AH30" s="1069"/>
      <c r="AI30" s="1069"/>
      <c r="AJ30" s="1070"/>
      <c r="AK30" s="1011"/>
      <c r="AL30" s="1002"/>
      <c r="AM30" s="1002"/>
      <c r="AN30" s="1002"/>
      <c r="AO30" s="1002"/>
      <c r="AP30" s="1002"/>
      <c r="AQ30" s="1002"/>
      <c r="AR30" s="1002"/>
      <c r="AS30" s="1002"/>
      <c r="AT30" s="1002"/>
      <c r="AU30" s="1002"/>
      <c r="AV30" s="1002"/>
      <c r="AW30" s="1002"/>
      <c r="AX30" s="1002"/>
      <c r="AY30" s="1002"/>
      <c r="AZ30" s="1073"/>
      <c r="BA30" s="1073"/>
      <c r="BB30" s="1073"/>
      <c r="BC30" s="1073"/>
      <c r="BD30" s="1073"/>
      <c r="BE30" s="1057"/>
      <c r="BF30" s="1057"/>
      <c r="BG30" s="1057"/>
      <c r="BH30" s="1057"/>
      <c r="BI30" s="1058"/>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2" t="s">
        <v>394</v>
      </c>
      <c r="C31" s="1063"/>
      <c r="D31" s="1063"/>
      <c r="E31" s="1063"/>
      <c r="F31" s="1063"/>
      <c r="G31" s="1063"/>
      <c r="H31" s="1063"/>
      <c r="I31" s="1063"/>
      <c r="J31" s="1063"/>
      <c r="K31" s="1063"/>
      <c r="L31" s="1063"/>
      <c r="M31" s="1063"/>
      <c r="N31" s="1063"/>
      <c r="O31" s="1063"/>
      <c r="P31" s="1064"/>
      <c r="Q31" s="1074">
        <v>283</v>
      </c>
      <c r="R31" s="1075"/>
      <c r="S31" s="1075"/>
      <c r="T31" s="1075"/>
      <c r="U31" s="1075"/>
      <c r="V31" s="1075">
        <v>6</v>
      </c>
      <c r="W31" s="1075"/>
      <c r="X31" s="1075"/>
      <c r="Y31" s="1075"/>
      <c r="Z31" s="1075"/>
      <c r="AA31" s="1075">
        <v>277</v>
      </c>
      <c r="AB31" s="1075"/>
      <c r="AC31" s="1075"/>
      <c r="AD31" s="1075"/>
      <c r="AE31" s="1076"/>
      <c r="AF31" s="1068">
        <v>277</v>
      </c>
      <c r="AG31" s="1069"/>
      <c r="AH31" s="1069"/>
      <c r="AI31" s="1069"/>
      <c r="AJ31" s="1070"/>
      <c r="AK31" s="1011">
        <v>5</v>
      </c>
      <c r="AL31" s="1002"/>
      <c r="AM31" s="1002"/>
      <c r="AN31" s="1002"/>
      <c r="AO31" s="1002"/>
      <c r="AP31" s="1002">
        <v>929</v>
      </c>
      <c r="AQ31" s="1002"/>
      <c r="AR31" s="1002"/>
      <c r="AS31" s="1002"/>
      <c r="AT31" s="1002"/>
      <c r="AU31" s="1002">
        <v>19</v>
      </c>
      <c r="AV31" s="1002"/>
      <c r="AW31" s="1002"/>
      <c r="AX31" s="1002"/>
      <c r="AY31" s="1002"/>
      <c r="AZ31" s="1073"/>
      <c r="BA31" s="1073"/>
      <c r="BB31" s="1073"/>
      <c r="BC31" s="1073"/>
      <c r="BD31" s="1073"/>
      <c r="BE31" s="1057" t="s">
        <v>552</v>
      </c>
      <c r="BF31" s="1057"/>
      <c r="BG31" s="1057"/>
      <c r="BH31" s="1057"/>
      <c r="BI31" s="1058"/>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2" t="s">
        <v>395</v>
      </c>
      <c r="C32" s="1063"/>
      <c r="D32" s="1063"/>
      <c r="E32" s="1063"/>
      <c r="F32" s="1063"/>
      <c r="G32" s="1063"/>
      <c r="H32" s="1063"/>
      <c r="I32" s="1063"/>
      <c r="J32" s="1063"/>
      <c r="K32" s="1063"/>
      <c r="L32" s="1063"/>
      <c r="M32" s="1063"/>
      <c r="N32" s="1063"/>
      <c r="O32" s="1063"/>
      <c r="P32" s="1064"/>
      <c r="Q32" s="1074">
        <v>232</v>
      </c>
      <c r="R32" s="1075"/>
      <c r="S32" s="1075"/>
      <c r="T32" s="1075"/>
      <c r="U32" s="1075"/>
      <c r="V32" s="1075">
        <v>175</v>
      </c>
      <c r="W32" s="1075"/>
      <c r="X32" s="1075"/>
      <c r="Y32" s="1075"/>
      <c r="Z32" s="1075"/>
      <c r="AA32" s="1075">
        <v>57</v>
      </c>
      <c r="AB32" s="1075"/>
      <c r="AC32" s="1075"/>
      <c r="AD32" s="1075"/>
      <c r="AE32" s="1076"/>
      <c r="AF32" s="1068">
        <v>57</v>
      </c>
      <c r="AG32" s="1069"/>
      <c r="AH32" s="1069"/>
      <c r="AI32" s="1069"/>
      <c r="AJ32" s="1070"/>
      <c r="AK32" s="1011">
        <v>72</v>
      </c>
      <c r="AL32" s="1002"/>
      <c r="AM32" s="1002"/>
      <c r="AN32" s="1002"/>
      <c r="AO32" s="1002"/>
      <c r="AP32" s="1002">
        <v>504</v>
      </c>
      <c r="AQ32" s="1002"/>
      <c r="AR32" s="1002"/>
      <c r="AS32" s="1002"/>
      <c r="AT32" s="1002"/>
      <c r="AU32" s="1002">
        <v>303</v>
      </c>
      <c r="AV32" s="1002"/>
      <c r="AW32" s="1002"/>
      <c r="AX32" s="1002"/>
      <c r="AY32" s="1002"/>
      <c r="AZ32" s="1073"/>
      <c r="BA32" s="1073"/>
      <c r="BB32" s="1073"/>
      <c r="BC32" s="1073"/>
      <c r="BD32" s="1073"/>
      <c r="BE32" s="1057" t="s">
        <v>553</v>
      </c>
      <c r="BF32" s="1057"/>
      <c r="BG32" s="1057"/>
      <c r="BH32" s="1057"/>
      <c r="BI32" s="1058"/>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2" t="s">
        <v>396</v>
      </c>
      <c r="C33" s="1063"/>
      <c r="D33" s="1063"/>
      <c r="E33" s="1063"/>
      <c r="F33" s="1063"/>
      <c r="G33" s="1063"/>
      <c r="H33" s="1063"/>
      <c r="I33" s="1063"/>
      <c r="J33" s="1063"/>
      <c r="K33" s="1063"/>
      <c r="L33" s="1063"/>
      <c r="M33" s="1063"/>
      <c r="N33" s="1063"/>
      <c r="O33" s="1063"/>
      <c r="P33" s="1064"/>
      <c r="Q33" s="1074">
        <v>336</v>
      </c>
      <c r="R33" s="1075"/>
      <c r="S33" s="1075"/>
      <c r="T33" s="1075"/>
      <c r="U33" s="1075"/>
      <c r="V33" s="1075">
        <v>333</v>
      </c>
      <c r="W33" s="1075"/>
      <c r="X33" s="1075"/>
      <c r="Y33" s="1075"/>
      <c r="Z33" s="1075"/>
      <c r="AA33" s="1075">
        <v>3</v>
      </c>
      <c r="AB33" s="1075"/>
      <c r="AC33" s="1075"/>
      <c r="AD33" s="1075"/>
      <c r="AE33" s="1076"/>
      <c r="AF33" s="1068">
        <v>3</v>
      </c>
      <c r="AG33" s="1069"/>
      <c r="AH33" s="1069"/>
      <c r="AI33" s="1069"/>
      <c r="AJ33" s="1070"/>
      <c r="AK33" s="1011">
        <v>129</v>
      </c>
      <c r="AL33" s="1002"/>
      <c r="AM33" s="1002"/>
      <c r="AN33" s="1002"/>
      <c r="AO33" s="1002"/>
      <c r="AP33" s="1002">
        <v>2116</v>
      </c>
      <c r="AQ33" s="1002"/>
      <c r="AR33" s="1002"/>
      <c r="AS33" s="1002"/>
      <c r="AT33" s="1002"/>
      <c r="AU33" s="1002">
        <v>1760</v>
      </c>
      <c r="AV33" s="1002"/>
      <c r="AW33" s="1002"/>
      <c r="AX33" s="1002"/>
      <c r="AY33" s="1002"/>
      <c r="AZ33" s="1073"/>
      <c r="BA33" s="1073"/>
      <c r="BB33" s="1073"/>
      <c r="BC33" s="1073"/>
      <c r="BD33" s="1073"/>
      <c r="BE33" s="1057" t="s">
        <v>553</v>
      </c>
      <c r="BF33" s="1057"/>
      <c r="BG33" s="1057"/>
      <c r="BH33" s="1057"/>
      <c r="BI33" s="1058"/>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2" t="s">
        <v>397</v>
      </c>
      <c r="C34" s="1063"/>
      <c r="D34" s="1063"/>
      <c r="E34" s="1063"/>
      <c r="F34" s="1063"/>
      <c r="G34" s="1063"/>
      <c r="H34" s="1063"/>
      <c r="I34" s="1063"/>
      <c r="J34" s="1063"/>
      <c r="K34" s="1063"/>
      <c r="L34" s="1063"/>
      <c r="M34" s="1063"/>
      <c r="N34" s="1063"/>
      <c r="O34" s="1063"/>
      <c r="P34" s="1064"/>
      <c r="Q34" s="1074">
        <v>72</v>
      </c>
      <c r="R34" s="1075"/>
      <c r="S34" s="1075"/>
      <c r="T34" s="1075"/>
      <c r="U34" s="1075"/>
      <c r="V34" s="1075">
        <v>71</v>
      </c>
      <c r="W34" s="1075"/>
      <c r="X34" s="1075"/>
      <c r="Y34" s="1075"/>
      <c r="Z34" s="1075"/>
      <c r="AA34" s="1075">
        <v>1</v>
      </c>
      <c r="AB34" s="1075"/>
      <c r="AC34" s="1075"/>
      <c r="AD34" s="1075"/>
      <c r="AE34" s="1076"/>
      <c r="AF34" s="1068">
        <v>1</v>
      </c>
      <c r="AG34" s="1069"/>
      <c r="AH34" s="1069"/>
      <c r="AI34" s="1069"/>
      <c r="AJ34" s="1070"/>
      <c r="AK34" s="1011">
        <v>40</v>
      </c>
      <c r="AL34" s="1002"/>
      <c r="AM34" s="1002"/>
      <c r="AN34" s="1002"/>
      <c r="AO34" s="1002"/>
      <c r="AP34" s="1002">
        <v>567</v>
      </c>
      <c r="AQ34" s="1002"/>
      <c r="AR34" s="1002"/>
      <c r="AS34" s="1002"/>
      <c r="AT34" s="1002"/>
      <c r="AU34" s="1002">
        <v>483</v>
      </c>
      <c r="AV34" s="1002"/>
      <c r="AW34" s="1002"/>
      <c r="AX34" s="1002"/>
      <c r="AY34" s="1002"/>
      <c r="AZ34" s="1073"/>
      <c r="BA34" s="1073"/>
      <c r="BB34" s="1073"/>
      <c r="BC34" s="1073"/>
      <c r="BD34" s="1073"/>
      <c r="BE34" s="1057" t="s">
        <v>553</v>
      </c>
      <c r="BF34" s="1057"/>
      <c r="BG34" s="1057"/>
      <c r="BH34" s="1057"/>
      <c r="BI34" s="1058"/>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57"/>
      <c r="BF35" s="1057"/>
      <c r="BG35" s="1057"/>
      <c r="BH35" s="1057"/>
      <c r="BI35" s="1058"/>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57"/>
      <c r="BF36" s="1057"/>
      <c r="BG36" s="1057"/>
      <c r="BH36" s="1057"/>
      <c r="BI36" s="1058"/>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57"/>
      <c r="BF37" s="1057"/>
      <c r="BG37" s="1057"/>
      <c r="BH37" s="1057"/>
      <c r="BI37" s="1058"/>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57"/>
      <c r="BF38" s="1057"/>
      <c r="BG38" s="1057"/>
      <c r="BH38" s="1057"/>
      <c r="BI38" s="1058"/>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57"/>
      <c r="BF39" s="1057"/>
      <c r="BG39" s="1057"/>
      <c r="BH39" s="1057"/>
      <c r="BI39" s="1058"/>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57"/>
      <c r="BF40" s="1057"/>
      <c r="BG40" s="1057"/>
      <c r="BH40" s="1057"/>
      <c r="BI40" s="1058"/>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57"/>
      <c r="BF41" s="1057"/>
      <c r="BG41" s="1057"/>
      <c r="BH41" s="1057"/>
      <c r="BI41" s="1058"/>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398</v>
      </c>
      <c r="BK62" s="1060"/>
      <c r="BL62" s="1060"/>
      <c r="BM62" s="1060"/>
      <c r="BN62" s="1061"/>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378</v>
      </c>
      <c r="B63" s="975" t="s">
        <v>399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448</v>
      </c>
      <c r="AG63" s="990"/>
      <c r="AH63" s="990"/>
      <c r="AI63" s="990"/>
      <c r="AJ63" s="1055"/>
      <c r="AK63" s="1056"/>
      <c r="AL63" s="994"/>
      <c r="AM63" s="994"/>
      <c r="AN63" s="994"/>
      <c r="AO63" s="994"/>
      <c r="AP63" s="990"/>
      <c r="AQ63" s="990"/>
      <c r="AR63" s="990"/>
      <c r="AS63" s="990"/>
      <c r="AT63" s="990"/>
      <c r="AU63" s="990"/>
      <c r="AV63" s="990"/>
      <c r="AW63" s="990"/>
      <c r="AX63" s="990"/>
      <c r="AY63" s="990"/>
      <c r="AZ63" s="1050"/>
      <c r="BA63" s="1050"/>
      <c r="BB63" s="1050"/>
      <c r="BC63" s="1050"/>
      <c r="BD63" s="1050"/>
      <c r="BE63" s="991"/>
      <c r="BF63" s="991"/>
      <c r="BG63" s="991"/>
      <c r="BH63" s="991"/>
      <c r="BI63" s="992"/>
      <c r="BJ63" s="1051" t="s">
        <v>121</v>
      </c>
      <c r="BK63" s="982"/>
      <c r="BL63" s="982"/>
      <c r="BM63" s="982"/>
      <c r="BN63" s="1052"/>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401</v>
      </c>
      <c r="B66" s="1027"/>
      <c r="C66" s="1027"/>
      <c r="D66" s="1027"/>
      <c r="E66" s="1027"/>
      <c r="F66" s="1027"/>
      <c r="G66" s="1027"/>
      <c r="H66" s="1027"/>
      <c r="I66" s="1027"/>
      <c r="J66" s="1027"/>
      <c r="K66" s="1027"/>
      <c r="L66" s="1027"/>
      <c r="M66" s="1027"/>
      <c r="N66" s="1027"/>
      <c r="O66" s="1027"/>
      <c r="P66" s="1028"/>
      <c r="Q66" s="1032" t="s">
        <v>383</v>
      </c>
      <c r="R66" s="1033"/>
      <c r="S66" s="1033"/>
      <c r="T66" s="1033"/>
      <c r="U66" s="1034"/>
      <c r="V66" s="1032" t="s">
        <v>384</v>
      </c>
      <c r="W66" s="1033"/>
      <c r="X66" s="1033"/>
      <c r="Y66" s="1033"/>
      <c r="Z66" s="1034"/>
      <c r="AA66" s="1032" t="s">
        <v>385</v>
      </c>
      <c r="AB66" s="1033"/>
      <c r="AC66" s="1033"/>
      <c r="AD66" s="1033"/>
      <c r="AE66" s="1034"/>
      <c r="AF66" s="1038" t="s">
        <v>402</v>
      </c>
      <c r="AG66" s="1039"/>
      <c r="AH66" s="1039"/>
      <c r="AI66" s="1039"/>
      <c r="AJ66" s="1040"/>
      <c r="AK66" s="1032" t="s">
        <v>403</v>
      </c>
      <c r="AL66" s="1027"/>
      <c r="AM66" s="1027"/>
      <c r="AN66" s="1027"/>
      <c r="AO66" s="1028"/>
      <c r="AP66" s="1032" t="s">
        <v>388</v>
      </c>
      <c r="AQ66" s="1033"/>
      <c r="AR66" s="1033"/>
      <c r="AS66" s="1033"/>
      <c r="AT66" s="1034"/>
      <c r="AU66" s="1032" t="s">
        <v>404</v>
      </c>
      <c r="AV66" s="1033"/>
      <c r="AW66" s="1033"/>
      <c r="AX66" s="1033"/>
      <c r="AY66" s="1034"/>
      <c r="AZ66" s="1032" t="s">
        <v>365</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554</v>
      </c>
      <c r="C68" s="1017"/>
      <c r="D68" s="1017"/>
      <c r="E68" s="1017"/>
      <c r="F68" s="1017"/>
      <c r="G68" s="1017"/>
      <c r="H68" s="1017"/>
      <c r="I68" s="1017"/>
      <c r="J68" s="1017"/>
      <c r="K68" s="1017"/>
      <c r="L68" s="1017"/>
      <c r="M68" s="1017"/>
      <c r="N68" s="1017"/>
      <c r="O68" s="1017"/>
      <c r="P68" s="1018"/>
      <c r="Q68" s="1019">
        <v>2406</v>
      </c>
      <c r="R68" s="1013"/>
      <c r="S68" s="1013"/>
      <c r="T68" s="1013"/>
      <c r="U68" s="1013"/>
      <c r="V68" s="1013">
        <v>2248</v>
      </c>
      <c r="W68" s="1013"/>
      <c r="X68" s="1013"/>
      <c r="Y68" s="1013"/>
      <c r="Z68" s="1013"/>
      <c r="AA68" s="1013">
        <v>158</v>
      </c>
      <c r="AB68" s="1013"/>
      <c r="AC68" s="1013"/>
      <c r="AD68" s="1013"/>
      <c r="AE68" s="1013"/>
      <c r="AF68" s="1013">
        <v>143</v>
      </c>
      <c r="AG68" s="1013"/>
      <c r="AH68" s="1013"/>
      <c r="AI68" s="1013"/>
      <c r="AJ68" s="1013"/>
      <c r="AK68" s="1013">
        <v>109</v>
      </c>
      <c r="AL68" s="1013"/>
      <c r="AM68" s="1013"/>
      <c r="AN68" s="1013"/>
      <c r="AO68" s="1013"/>
      <c r="AP68" s="1013">
        <v>284</v>
      </c>
      <c r="AQ68" s="1013"/>
      <c r="AR68" s="1013"/>
      <c r="AS68" s="1013"/>
      <c r="AT68" s="1013"/>
      <c r="AU68" s="1013">
        <v>15</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555</v>
      </c>
      <c r="C69" s="1006"/>
      <c r="D69" s="1006"/>
      <c r="E69" s="1006"/>
      <c r="F69" s="1006"/>
      <c r="G69" s="1006"/>
      <c r="H69" s="1006"/>
      <c r="I69" s="1006"/>
      <c r="J69" s="1006"/>
      <c r="K69" s="1006"/>
      <c r="L69" s="1006"/>
      <c r="M69" s="1006"/>
      <c r="N69" s="1006"/>
      <c r="O69" s="1006"/>
      <c r="P69" s="1007"/>
      <c r="Q69" s="1008">
        <v>15262</v>
      </c>
      <c r="R69" s="1002"/>
      <c r="S69" s="1002"/>
      <c r="T69" s="1002"/>
      <c r="U69" s="1002"/>
      <c r="V69" s="1002">
        <v>14913</v>
      </c>
      <c r="W69" s="1002"/>
      <c r="X69" s="1002"/>
      <c r="Y69" s="1002"/>
      <c r="Z69" s="1002"/>
      <c r="AA69" s="1002">
        <v>349</v>
      </c>
      <c r="AB69" s="1002"/>
      <c r="AC69" s="1002"/>
      <c r="AD69" s="1002"/>
      <c r="AE69" s="1002"/>
      <c r="AF69" s="1002">
        <v>349</v>
      </c>
      <c r="AG69" s="1002"/>
      <c r="AH69" s="1002"/>
      <c r="AI69" s="1002"/>
      <c r="AJ69" s="1002"/>
      <c r="AK69" s="1002">
        <v>349</v>
      </c>
      <c r="AL69" s="1002"/>
      <c r="AM69" s="1002"/>
      <c r="AN69" s="1002"/>
      <c r="AO69" s="1002"/>
      <c r="AP69" s="1002"/>
      <c r="AQ69" s="1002"/>
      <c r="AR69" s="1002"/>
      <c r="AS69" s="1002"/>
      <c r="AT69" s="1002"/>
      <c r="AU69" s="1002"/>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556</v>
      </c>
      <c r="C70" s="1006"/>
      <c r="D70" s="1006"/>
      <c r="E70" s="1006"/>
      <c r="F70" s="1006"/>
      <c r="G70" s="1006"/>
      <c r="H70" s="1006"/>
      <c r="I70" s="1006"/>
      <c r="J70" s="1006"/>
      <c r="K70" s="1006"/>
      <c r="L70" s="1006"/>
      <c r="M70" s="1006"/>
      <c r="N70" s="1006"/>
      <c r="O70" s="1006"/>
      <c r="P70" s="1007"/>
      <c r="Q70" s="1008">
        <v>40</v>
      </c>
      <c r="R70" s="1002"/>
      <c r="S70" s="1002"/>
      <c r="T70" s="1002"/>
      <c r="U70" s="1002"/>
      <c r="V70" s="1002">
        <v>36</v>
      </c>
      <c r="W70" s="1002"/>
      <c r="X70" s="1002"/>
      <c r="Y70" s="1002"/>
      <c r="Z70" s="1002"/>
      <c r="AA70" s="1002">
        <v>4</v>
      </c>
      <c r="AB70" s="1002"/>
      <c r="AC70" s="1002"/>
      <c r="AD70" s="1002"/>
      <c r="AE70" s="1002"/>
      <c r="AF70" s="1002">
        <v>4</v>
      </c>
      <c r="AG70" s="1002"/>
      <c r="AH70" s="1002"/>
      <c r="AI70" s="1002"/>
      <c r="AJ70" s="1002"/>
      <c r="AK70" s="1002"/>
      <c r="AL70" s="1002"/>
      <c r="AM70" s="1002"/>
      <c r="AN70" s="1002"/>
      <c r="AO70" s="1002"/>
      <c r="AP70" s="1002"/>
      <c r="AQ70" s="1002"/>
      <c r="AR70" s="1002"/>
      <c r="AS70" s="1002"/>
      <c r="AT70" s="1002"/>
      <c r="AU70" s="1002"/>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557</v>
      </c>
      <c r="C71" s="1006"/>
      <c r="D71" s="1006"/>
      <c r="E71" s="1006"/>
      <c r="F71" s="1006"/>
      <c r="G71" s="1006"/>
      <c r="H71" s="1006"/>
      <c r="I71" s="1006"/>
      <c r="J71" s="1006"/>
      <c r="K71" s="1006"/>
      <c r="L71" s="1006"/>
      <c r="M71" s="1006"/>
      <c r="N71" s="1006"/>
      <c r="O71" s="1006"/>
      <c r="P71" s="1007"/>
      <c r="Q71" s="1008">
        <v>11183</v>
      </c>
      <c r="R71" s="1002"/>
      <c r="S71" s="1002"/>
      <c r="T71" s="1002"/>
      <c r="U71" s="1002"/>
      <c r="V71" s="1002">
        <v>10814</v>
      </c>
      <c r="W71" s="1002"/>
      <c r="X71" s="1002"/>
      <c r="Y71" s="1002"/>
      <c r="Z71" s="1002"/>
      <c r="AA71" s="1002">
        <v>369</v>
      </c>
      <c r="AB71" s="1002"/>
      <c r="AC71" s="1002"/>
      <c r="AD71" s="1002"/>
      <c r="AE71" s="1002"/>
      <c r="AF71" s="1002">
        <v>369</v>
      </c>
      <c r="AG71" s="1002"/>
      <c r="AH71" s="1002"/>
      <c r="AI71" s="1002"/>
      <c r="AJ71" s="1002"/>
      <c r="AK71" s="1002">
        <v>86</v>
      </c>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558</v>
      </c>
      <c r="C72" s="1006"/>
      <c r="D72" s="1006"/>
      <c r="E72" s="1006"/>
      <c r="F72" s="1006"/>
      <c r="G72" s="1006"/>
      <c r="H72" s="1006"/>
      <c r="I72" s="1006"/>
      <c r="J72" s="1006"/>
      <c r="K72" s="1006"/>
      <c r="L72" s="1006"/>
      <c r="M72" s="1006"/>
      <c r="N72" s="1006"/>
      <c r="O72" s="1006"/>
      <c r="P72" s="1007"/>
      <c r="Q72" s="1008">
        <v>112</v>
      </c>
      <c r="R72" s="1002"/>
      <c r="S72" s="1002"/>
      <c r="T72" s="1002"/>
      <c r="U72" s="1002"/>
      <c r="V72" s="1002">
        <v>103</v>
      </c>
      <c r="W72" s="1002"/>
      <c r="X72" s="1002"/>
      <c r="Y72" s="1002"/>
      <c r="Z72" s="1002"/>
      <c r="AA72" s="1002">
        <v>9</v>
      </c>
      <c r="AB72" s="1002"/>
      <c r="AC72" s="1002"/>
      <c r="AD72" s="1002"/>
      <c r="AE72" s="1002"/>
      <c r="AF72" s="1002">
        <v>9</v>
      </c>
      <c r="AG72" s="1002"/>
      <c r="AH72" s="1002"/>
      <c r="AI72" s="1002"/>
      <c r="AJ72" s="1002"/>
      <c r="AK72" s="1002">
        <v>10</v>
      </c>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559</v>
      </c>
      <c r="C73" s="1006"/>
      <c r="D73" s="1006"/>
      <c r="E73" s="1006"/>
      <c r="F73" s="1006"/>
      <c r="G73" s="1006"/>
      <c r="H73" s="1006"/>
      <c r="I73" s="1006"/>
      <c r="J73" s="1006"/>
      <c r="K73" s="1006"/>
      <c r="L73" s="1006"/>
      <c r="M73" s="1006"/>
      <c r="N73" s="1006"/>
      <c r="O73" s="1006"/>
      <c r="P73" s="1007"/>
      <c r="Q73" s="1008">
        <v>199</v>
      </c>
      <c r="R73" s="1002"/>
      <c r="S73" s="1002"/>
      <c r="T73" s="1002"/>
      <c r="U73" s="1002"/>
      <c r="V73" s="1002">
        <v>191</v>
      </c>
      <c r="W73" s="1002"/>
      <c r="X73" s="1002"/>
      <c r="Y73" s="1002"/>
      <c r="Z73" s="1002"/>
      <c r="AA73" s="1002">
        <v>8</v>
      </c>
      <c r="AB73" s="1002"/>
      <c r="AC73" s="1002"/>
      <c r="AD73" s="1002"/>
      <c r="AE73" s="1002"/>
      <c r="AF73" s="1002">
        <v>8</v>
      </c>
      <c r="AG73" s="1002"/>
      <c r="AH73" s="1002"/>
      <c r="AI73" s="1002"/>
      <c r="AJ73" s="1002"/>
      <c r="AK73" s="1002">
        <v>5</v>
      </c>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560</v>
      </c>
      <c r="C74" s="1006"/>
      <c r="D74" s="1006"/>
      <c r="E74" s="1006"/>
      <c r="F74" s="1006"/>
      <c r="G74" s="1006"/>
      <c r="H74" s="1006"/>
      <c r="I74" s="1006"/>
      <c r="J74" s="1006"/>
      <c r="K74" s="1006"/>
      <c r="L74" s="1006"/>
      <c r="M74" s="1006"/>
      <c r="N74" s="1006"/>
      <c r="O74" s="1006"/>
      <c r="P74" s="1007"/>
      <c r="Q74" s="1008">
        <v>161104</v>
      </c>
      <c r="R74" s="1002"/>
      <c r="S74" s="1002"/>
      <c r="T74" s="1002"/>
      <c r="U74" s="1002"/>
      <c r="V74" s="1002">
        <v>157230</v>
      </c>
      <c r="W74" s="1002"/>
      <c r="X74" s="1002"/>
      <c r="Y74" s="1002"/>
      <c r="Z74" s="1002"/>
      <c r="AA74" s="1002">
        <v>3874</v>
      </c>
      <c r="AB74" s="1002"/>
      <c r="AC74" s="1002"/>
      <c r="AD74" s="1002"/>
      <c r="AE74" s="1002"/>
      <c r="AF74" s="1002">
        <v>3874</v>
      </c>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378</v>
      </c>
      <c r="B88" s="975" t="s">
        <v>405</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975" t="s">
        <v>406</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408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411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413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414</v>
      </c>
      <c r="AB109" s="925"/>
      <c r="AC109" s="925"/>
      <c r="AD109" s="925"/>
      <c r="AE109" s="926"/>
      <c r="AF109" s="927" t="s">
        <v>297</v>
      </c>
      <c r="AG109" s="925"/>
      <c r="AH109" s="925"/>
      <c r="AI109" s="925"/>
      <c r="AJ109" s="926"/>
      <c r="AK109" s="927" t="s">
        <v>296</v>
      </c>
      <c r="AL109" s="925"/>
      <c r="AM109" s="925"/>
      <c r="AN109" s="925"/>
      <c r="AO109" s="926"/>
      <c r="AP109" s="927" t="s">
        <v>415</v>
      </c>
      <c r="AQ109" s="925"/>
      <c r="AR109" s="925"/>
      <c r="AS109" s="925"/>
      <c r="AT109" s="956"/>
      <c r="AU109" s="924" t="s">
        <v>413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414</v>
      </c>
      <c r="BR109" s="925"/>
      <c r="BS109" s="925"/>
      <c r="BT109" s="925"/>
      <c r="BU109" s="926"/>
      <c r="BV109" s="927" t="s">
        <v>297</v>
      </c>
      <c r="BW109" s="925"/>
      <c r="BX109" s="925"/>
      <c r="BY109" s="925"/>
      <c r="BZ109" s="926"/>
      <c r="CA109" s="927" t="s">
        <v>296</v>
      </c>
      <c r="CB109" s="925"/>
      <c r="CC109" s="925"/>
      <c r="CD109" s="925"/>
      <c r="CE109" s="926"/>
      <c r="CF109" s="963" t="s">
        <v>415</v>
      </c>
      <c r="CG109" s="963"/>
      <c r="CH109" s="963"/>
      <c r="CI109" s="963"/>
      <c r="CJ109" s="963"/>
      <c r="CK109" s="927" t="s">
        <v>416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414</v>
      </c>
      <c r="DH109" s="925"/>
      <c r="DI109" s="925"/>
      <c r="DJ109" s="925"/>
      <c r="DK109" s="926"/>
      <c r="DL109" s="927" t="s">
        <v>297</v>
      </c>
      <c r="DM109" s="925"/>
      <c r="DN109" s="925"/>
      <c r="DO109" s="925"/>
      <c r="DP109" s="926"/>
      <c r="DQ109" s="927" t="s">
        <v>296</v>
      </c>
      <c r="DR109" s="925"/>
      <c r="DS109" s="925"/>
      <c r="DT109" s="925"/>
      <c r="DU109" s="926"/>
      <c r="DV109" s="927" t="s">
        <v>415</v>
      </c>
      <c r="DW109" s="925"/>
      <c r="DX109" s="925"/>
      <c r="DY109" s="925"/>
      <c r="DZ109" s="956"/>
    </row>
    <row r="110" spans="1:131" s="226" customFormat="1" ht="26.25" customHeight="1" x14ac:dyDescent="0.15">
      <c r="A110" s="829" t="s">
        <v>417</v>
      </c>
      <c r="B110" s="830"/>
      <c r="C110" s="830"/>
      <c r="D110" s="830"/>
      <c r="E110" s="830"/>
      <c r="F110" s="830"/>
      <c r="G110" s="830"/>
      <c r="H110" s="830"/>
      <c r="I110" s="830"/>
      <c r="J110" s="830"/>
      <c r="K110" s="830"/>
      <c r="L110" s="830"/>
      <c r="M110" s="830"/>
      <c r="N110" s="830"/>
      <c r="O110" s="830"/>
      <c r="P110" s="830"/>
      <c r="Q110" s="830"/>
      <c r="R110" s="830"/>
      <c r="S110" s="830"/>
      <c r="T110" s="830"/>
      <c r="U110" s="830"/>
      <c r="V110" s="830"/>
      <c r="W110" s="830"/>
      <c r="X110" s="830"/>
      <c r="Y110" s="830"/>
      <c r="Z110" s="831"/>
      <c r="AA110" s="917">
        <v>503711</v>
      </c>
      <c r="AB110" s="918"/>
      <c r="AC110" s="918"/>
      <c r="AD110" s="918"/>
      <c r="AE110" s="919"/>
      <c r="AF110" s="920">
        <v>515412</v>
      </c>
      <c r="AG110" s="918"/>
      <c r="AH110" s="918"/>
      <c r="AI110" s="918"/>
      <c r="AJ110" s="919"/>
      <c r="AK110" s="920">
        <v>503405</v>
      </c>
      <c r="AL110" s="918"/>
      <c r="AM110" s="918"/>
      <c r="AN110" s="918"/>
      <c r="AO110" s="919"/>
      <c r="AP110" s="921">
        <v>20.399999999999999</v>
      </c>
      <c r="AQ110" s="922"/>
      <c r="AR110" s="922"/>
      <c r="AS110" s="922"/>
      <c r="AT110" s="923"/>
      <c r="AU110" s="957" t="s">
        <v>67</v>
      </c>
      <c r="AV110" s="958"/>
      <c r="AW110" s="958"/>
      <c r="AX110" s="958"/>
      <c r="AY110" s="958"/>
      <c r="AZ110" s="883" t="s">
        <v>418</v>
      </c>
      <c r="BA110" s="830"/>
      <c r="BB110" s="830"/>
      <c r="BC110" s="830"/>
      <c r="BD110" s="830"/>
      <c r="BE110" s="830"/>
      <c r="BF110" s="830"/>
      <c r="BG110" s="830"/>
      <c r="BH110" s="830"/>
      <c r="BI110" s="830"/>
      <c r="BJ110" s="830"/>
      <c r="BK110" s="830"/>
      <c r="BL110" s="830"/>
      <c r="BM110" s="830"/>
      <c r="BN110" s="830"/>
      <c r="BO110" s="830"/>
      <c r="BP110" s="831"/>
      <c r="BQ110" s="884">
        <v>4851750</v>
      </c>
      <c r="BR110" s="865"/>
      <c r="BS110" s="865"/>
      <c r="BT110" s="865"/>
      <c r="BU110" s="865"/>
      <c r="BV110" s="865">
        <v>4681170</v>
      </c>
      <c r="BW110" s="865"/>
      <c r="BX110" s="865"/>
      <c r="BY110" s="865"/>
      <c r="BZ110" s="865"/>
      <c r="CA110" s="865">
        <v>4603555</v>
      </c>
      <c r="CB110" s="865"/>
      <c r="CC110" s="865"/>
      <c r="CD110" s="865"/>
      <c r="CE110" s="865"/>
      <c r="CF110" s="889">
        <v>186.9</v>
      </c>
      <c r="CG110" s="890"/>
      <c r="CH110" s="890"/>
      <c r="CI110" s="890"/>
      <c r="CJ110" s="890"/>
      <c r="CK110" s="953" t="s">
        <v>419</v>
      </c>
      <c r="CL110" s="839"/>
      <c r="CM110" s="914" t="s">
        <v>420</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380</v>
      </c>
      <c r="DH110" s="865"/>
      <c r="DI110" s="865"/>
      <c r="DJ110" s="865"/>
      <c r="DK110" s="865"/>
      <c r="DL110" s="865" t="s">
        <v>121</v>
      </c>
      <c r="DM110" s="865"/>
      <c r="DN110" s="865"/>
      <c r="DO110" s="865"/>
      <c r="DP110" s="865"/>
      <c r="DQ110" s="865" t="s">
        <v>121</v>
      </c>
      <c r="DR110" s="865"/>
      <c r="DS110" s="865"/>
      <c r="DT110" s="865"/>
      <c r="DU110" s="865"/>
      <c r="DV110" s="866" t="s">
        <v>421</v>
      </c>
      <c r="DW110" s="866"/>
      <c r="DX110" s="866"/>
      <c r="DY110" s="866"/>
      <c r="DZ110" s="867"/>
    </row>
    <row r="111" spans="1:131" s="226" customFormat="1" ht="26.25" customHeight="1" x14ac:dyDescent="0.15">
      <c r="A111" s="794" t="s">
        <v>422</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121</v>
      </c>
      <c r="AB111" s="946"/>
      <c r="AC111" s="946"/>
      <c r="AD111" s="946"/>
      <c r="AE111" s="947"/>
      <c r="AF111" s="948" t="s">
        <v>121</v>
      </c>
      <c r="AG111" s="946"/>
      <c r="AH111" s="946"/>
      <c r="AI111" s="946"/>
      <c r="AJ111" s="947"/>
      <c r="AK111" s="948" t="s">
        <v>121</v>
      </c>
      <c r="AL111" s="946"/>
      <c r="AM111" s="946"/>
      <c r="AN111" s="946"/>
      <c r="AO111" s="947"/>
      <c r="AP111" s="949" t="s">
        <v>421</v>
      </c>
      <c r="AQ111" s="950"/>
      <c r="AR111" s="950"/>
      <c r="AS111" s="950"/>
      <c r="AT111" s="951"/>
      <c r="AU111" s="959"/>
      <c r="AV111" s="960"/>
      <c r="AW111" s="960"/>
      <c r="AX111" s="960"/>
      <c r="AY111" s="960"/>
      <c r="AZ111" s="837" t="s">
        <v>423</v>
      </c>
      <c r="BA111" s="770"/>
      <c r="BB111" s="770"/>
      <c r="BC111" s="770"/>
      <c r="BD111" s="770"/>
      <c r="BE111" s="770"/>
      <c r="BF111" s="770"/>
      <c r="BG111" s="770"/>
      <c r="BH111" s="770"/>
      <c r="BI111" s="770"/>
      <c r="BJ111" s="770"/>
      <c r="BK111" s="770"/>
      <c r="BL111" s="770"/>
      <c r="BM111" s="770"/>
      <c r="BN111" s="770"/>
      <c r="BO111" s="770"/>
      <c r="BP111" s="771"/>
      <c r="BQ111" s="809">
        <v>6278</v>
      </c>
      <c r="BR111" s="810"/>
      <c r="BS111" s="810"/>
      <c r="BT111" s="810"/>
      <c r="BU111" s="810"/>
      <c r="BV111" s="810">
        <v>5647</v>
      </c>
      <c r="BW111" s="810"/>
      <c r="BX111" s="810"/>
      <c r="BY111" s="810"/>
      <c r="BZ111" s="810"/>
      <c r="CA111" s="810">
        <v>5059</v>
      </c>
      <c r="CB111" s="810"/>
      <c r="CC111" s="810"/>
      <c r="CD111" s="810"/>
      <c r="CE111" s="810"/>
      <c r="CF111" s="898">
        <v>0.2</v>
      </c>
      <c r="CG111" s="899"/>
      <c r="CH111" s="899"/>
      <c r="CI111" s="899"/>
      <c r="CJ111" s="899"/>
      <c r="CK111" s="954"/>
      <c r="CL111" s="841"/>
      <c r="CM111" s="844" t="s">
        <v>424</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09" t="s">
        <v>121</v>
      </c>
      <c r="DH111" s="810"/>
      <c r="DI111" s="810"/>
      <c r="DJ111" s="810"/>
      <c r="DK111" s="810"/>
      <c r="DL111" s="810" t="s">
        <v>121</v>
      </c>
      <c r="DM111" s="810"/>
      <c r="DN111" s="810"/>
      <c r="DO111" s="810"/>
      <c r="DP111" s="810"/>
      <c r="DQ111" s="810" t="s">
        <v>380</v>
      </c>
      <c r="DR111" s="810"/>
      <c r="DS111" s="810"/>
      <c r="DT111" s="810"/>
      <c r="DU111" s="810"/>
      <c r="DV111" s="816" t="s">
        <v>425</v>
      </c>
      <c r="DW111" s="816"/>
      <c r="DX111" s="816"/>
      <c r="DY111" s="816"/>
      <c r="DZ111" s="817"/>
    </row>
    <row r="112" spans="1:131" s="226" customFormat="1" ht="26.25" customHeight="1" x14ac:dyDescent="0.15">
      <c r="A112" s="939" t="s">
        <v>426</v>
      </c>
      <c r="B112" s="940"/>
      <c r="C112" s="770" t="s">
        <v>427</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425</v>
      </c>
      <c r="AB112" s="800"/>
      <c r="AC112" s="800"/>
      <c r="AD112" s="800"/>
      <c r="AE112" s="801"/>
      <c r="AF112" s="802" t="s">
        <v>121</v>
      </c>
      <c r="AG112" s="800"/>
      <c r="AH112" s="800"/>
      <c r="AI112" s="800"/>
      <c r="AJ112" s="801"/>
      <c r="AK112" s="802" t="s">
        <v>121</v>
      </c>
      <c r="AL112" s="800"/>
      <c r="AM112" s="800"/>
      <c r="AN112" s="800"/>
      <c r="AO112" s="801"/>
      <c r="AP112" s="847" t="s">
        <v>121</v>
      </c>
      <c r="AQ112" s="848"/>
      <c r="AR112" s="848"/>
      <c r="AS112" s="848"/>
      <c r="AT112" s="849"/>
      <c r="AU112" s="959"/>
      <c r="AV112" s="960"/>
      <c r="AW112" s="960"/>
      <c r="AX112" s="960"/>
      <c r="AY112" s="960"/>
      <c r="AZ112" s="837" t="s">
        <v>428</v>
      </c>
      <c r="BA112" s="770"/>
      <c r="BB112" s="770"/>
      <c r="BC112" s="770"/>
      <c r="BD112" s="770"/>
      <c r="BE112" s="770"/>
      <c r="BF112" s="770"/>
      <c r="BG112" s="770"/>
      <c r="BH112" s="770"/>
      <c r="BI112" s="770"/>
      <c r="BJ112" s="770"/>
      <c r="BK112" s="770"/>
      <c r="BL112" s="770"/>
      <c r="BM112" s="770"/>
      <c r="BN112" s="770"/>
      <c r="BO112" s="770"/>
      <c r="BP112" s="771"/>
      <c r="BQ112" s="809">
        <v>2415119</v>
      </c>
      <c r="BR112" s="810"/>
      <c r="BS112" s="810"/>
      <c r="BT112" s="810"/>
      <c r="BU112" s="810"/>
      <c r="BV112" s="810">
        <v>2441321</v>
      </c>
      <c r="BW112" s="810"/>
      <c r="BX112" s="810"/>
      <c r="BY112" s="810"/>
      <c r="BZ112" s="810"/>
      <c r="CA112" s="810">
        <v>2565249</v>
      </c>
      <c r="CB112" s="810"/>
      <c r="CC112" s="810"/>
      <c r="CD112" s="810"/>
      <c r="CE112" s="810"/>
      <c r="CF112" s="898">
        <v>104.2</v>
      </c>
      <c r="CG112" s="899"/>
      <c r="CH112" s="899"/>
      <c r="CI112" s="899"/>
      <c r="CJ112" s="899"/>
      <c r="CK112" s="954"/>
      <c r="CL112" s="841"/>
      <c r="CM112" s="844" t="s">
        <v>429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09" t="s">
        <v>121</v>
      </c>
      <c r="DH112" s="810"/>
      <c r="DI112" s="810"/>
      <c r="DJ112" s="810"/>
      <c r="DK112" s="810"/>
      <c r="DL112" s="810" t="s">
        <v>121</v>
      </c>
      <c r="DM112" s="810"/>
      <c r="DN112" s="810"/>
      <c r="DO112" s="810"/>
      <c r="DP112" s="810"/>
      <c r="DQ112" s="810" t="s">
        <v>121</v>
      </c>
      <c r="DR112" s="810"/>
      <c r="DS112" s="810"/>
      <c r="DT112" s="810"/>
      <c r="DU112" s="810"/>
      <c r="DV112" s="816" t="s">
        <v>121</v>
      </c>
      <c r="DW112" s="816"/>
      <c r="DX112" s="816"/>
      <c r="DY112" s="816"/>
      <c r="DZ112" s="817"/>
    </row>
    <row r="113" spans="1:130" s="226" customFormat="1" ht="26.25" customHeight="1" x14ac:dyDescent="0.15">
      <c r="A113" s="941"/>
      <c r="B113" s="942"/>
      <c r="C113" s="770" t="s">
        <v>430</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178434</v>
      </c>
      <c r="AB113" s="946"/>
      <c r="AC113" s="946"/>
      <c r="AD113" s="946"/>
      <c r="AE113" s="947"/>
      <c r="AF113" s="948">
        <v>181638</v>
      </c>
      <c r="AG113" s="946"/>
      <c r="AH113" s="946"/>
      <c r="AI113" s="946"/>
      <c r="AJ113" s="947"/>
      <c r="AK113" s="948">
        <v>161451</v>
      </c>
      <c r="AL113" s="946"/>
      <c r="AM113" s="946"/>
      <c r="AN113" s="946"/>
      <c r="AO113" s="947"/>
      <c r="AP113" s="949">
        <v>6.6</v>
      </c>
      <c r="AQ113" s="950"/>
      <c r="AR113" s="950"/>
      <c r="AS113" s="950"/>
      <c r="AT113" s="951"/>
      <c r="AU113" s="959"/>
      <c r="AV113" s="960"/>
      <c r="AW113" s="960"/>
      <c r="AX113" s="960"/>
      <c r="AY113" s="960"/>
      <c r="AZ113" s="837" t="s">
        <v>431</v>
      </c>
      <c r="BA113" s="770"/>
      <c r="BB113" s="770"/>
      <c r="BC113" s="770"/>
      <c r="BD113" s="770"/>
      <c r="BE113" s="770"/>
      <c r="BF113" s="770"/>
      <c r="BG113" s="770"/>
      <c r="BH113" s="770"/>
      <c r="BI113" s="770"/>
      <c r="BJ113" s="770"/>
      <c r="BK113" s="770"/>
      <c r="BL113" s="770"/>
      <c r="BM113" s="770"/>
      <c r="BN113" s="770"/>
      <c r="BO113" s="770"/>
      <c r="BP113" s="771"/>
      <c r="BQ113" s="809">
        <v>32349</v>
      </c>
      <c r="BR113" s="810"/>
      <c r="BS113" s="810"/>
      <c r="BT113" s="810"/>
      <c r="BU113" s="810"/>
      <c r="BV113" s="810">
        <v>21073</v>
      </c>
      <c r="BW113" s="810"/>
      <c r="BX113" s="810"/>
      <c r="BY113" s="810"/>
      <c r="BZ113" s="810"/>
      <c r="CA113" s="810">
        <v>14986</v>
      </c>
      <c r="CB113" s="810"/>
      <c r="CC113" s="810"/>
      <c r="CD113" s="810"/>
      <c r="CE113" s="810"/>
      <c r="CF113" s="898">
        <v>0.6</v>
      </c>
      <c r="CG113" s="899"/>
      <c r="CH113" s="899"/>
      <c r="CI113" s="899"/>
      <c r="CJ113" s="899"/>
      <c r="CK113" s="954"/>
      <c r="CL113" s="841"/>
      <c r="CM113" s="844" t="s">
        <v>432</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121</v>
      </c>
      <c r="DH113" s="800"/>
      <c r="DI113" s="800"/>
      <c r="DJ113" s="800"/>
      <c r="DK113" s="801"/>
      <c r="DL113" s="802" t="s">
        <v>121</v>
      </c>
      <c r="DM113" s="800"/>
      <c r="DN113" s="800"/>
      <c r="DO113" s="800"/>
      <c r="DP113" s="801"/>
      <c r="DQ113" s="802" t="s">
        <v>121</v>
      </c>
      <c r="DR113" s="800"/>
      <c r="DS113" s="800"/>
      <c r="DT113" s="800"/>
      <c r="DU113" s="801"/>
      <c r="DV113" s="847" t="s">
        <v>425</v>
      </c>
      <c r="DW113" s="848"/>
      <c r="DX113" s="848"/>
      <c r="DY113" s="848"/>
      <c r="DZ113" s="849"/>
    </row>
    <row r="114" spans="1:130" s="226" customFormat="1" ht="26.25" customHeight="1" x14ac:dyDescent="0.15">
      <c r="A114" s="941"/>
      <c r="B114" s="942"/>
      <c r="C114" s="770" t="s">
        <v>433</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12870</v>
      </c>
      <c r="AB114" s="800"/>
      <c r="AC114" s="800"/>
      <c r="AD114" s="800"/>
      <c r="AE114" s="801"/>
      <c r="AF114" s="802">
        <v>11576</v>
      </c>
      <c r="AG114" s="800"/>
      <c r="AH114" s="800"/>
      <c r="AI114" s="800"/>
      <c r="AJ114" s="801"/>
      <c r="AK114" s="802">
        <v>6231</v>
      </c>
      <c r="AL114" s="800"/>
      <c r="AM114" s="800"/>
      <c r="AN114" s="800"/>
      <c r="AO114" s="801"/>
      <c r="AP114" s="847">
        <v>0.3</v>
      </c>
      <c r="AQ114" s="848"/>
      <c r="AR114" s="848"/>
      <c r="AS114" s="848"/>
      <c r="AT114" s="849"/>
      <c r="AU114" s="959"/>
      <c r="AV114" s="960"/>
      <c r="AW114" s="960"/>
      <c r="AX114" s="960"/>
      <c r="AY114" s="960"/>
      <c r="AZ114" s="837" t="s">
        <v>434</v>
      </c>
      <c r="BA114" s="770"/>
      <c r="BB114" s="770"/>
      <c r="BC114" s="770"/>
      <c r="BD114" s="770"/>
      <c r="BE114" s="770"/>
      <c r="BF114" s="770"/>
      <c r="BG114" s="770"/>
      <c r="BH114" s="770"/>
      <c r="BI114" s="770"/>
      <c r="BJ114" s="770"/>
      <c r="BK114" s="770"/>
      <c r="BL114" s="770"/>
      <c r="BM114" s="770"/>
      <c r="BN114" s="770"/>
      <c r="BO114" s="770"/>
      <c r="BP114" s="771"/>
      <c r="BQ114" s="809">
        <v>583615</v>
      </c>
      <c r="BR114" s="810"/>
      <c r="BS114" s="810"/>
      <c r="BT114" s="810"/>
      <c r="BU114" s="810"/>
      <c r="BV114" s="810">
        <v>574052</v>
      </c>
      <c r="BW114" s="810"/>
      <c r="BX114" s="810"/>
      <c r="BY114" s="810"/>
      <c r="BZ114" s="810"/>
      <c r="CA114" s="810">
        <v>565838</v>
      </c>
      <c r="CB114" s="810"/>
      <c r="CC114" s="810"/>
      <c r="CD114" s="810"/>
      <c r="CE114" s="810"/>
      <c r="CF114" s="898">
        <v>23</v>
      </c>
      <c r="CG114" s="899"/>
      <c r="CH114" s="899"/>
      <c r="CI114" s="899"/>
      <c r="CJ114" s="899"/>
      <c r="CK114" s="954"/>
      <c r="CL114" s="841"/>
      <c r="CM114" s="844" t="s">
        <v>435</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380</v>
      </c>
      <c r="DH114" s="800"/>
      <c r="DI114" s="800"/>
      <c r="DJ114" s="800"/>
      <c r="DK114" s="801"/>
      <c r="DL114" s="802" t="s">
        <v>425</v>
      </c>
      <c r="DM114" s="800"/>
      <c r="DN114" s="800"/>
      <c r="DO114" s="800"/>
      <c r="DP114" s="801"/>
      <c r="DQ114" s="802" t="s">
        <v>425</v>
      </c>
      <c r="DR114" s="800"/>
      <c r="DS114" s="800"/>
      <c r="DT114" s="800"/>
      <c r="DU114" s="801"/>
      <c r="DV114" s="847" t="s">
        <v>121</v>
      </c>
      <c r="DW114" s="848"/>
      <c r="DX114" s="848"/>
      <c r="DY114" s="848"/>
      <c r="DZ114" s="849"/>
    </row>
    <row r="115" spans="1:130" s="226" customFormat="1" ht="26.25" customHeight="1" x14ac:dyDescent="0.15">
      <c r="A115" s="941"/>
      <c r="B115" s="942"/>
      <c r="C115" s="770" t="s">
        <v>436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762</v>
      </c>
      <c r="AB115" s="946"/>
      <c r="AC115" s="946"/>
      <c r="AD115" s="946"/>
      <c r="AE115" s="947"/>
      <c r="AF115" s="948">
        <v>669</v>
      </c>
      <c r="AG115" s="946"/>
      <c r="AH115" s="946"/>
      <c r="AI115" s="946"/>
      <c r="AJ115" s="947"/>
      <c r="AK115" s="948">
        <v>629</v>
      </c>
      <c r="AL115" s="946"/>
      <c r="AM115" s="946"/>
      <c r="AN115" s="946"/>
      <c r="AO115" s="947"/>
      <c r="AP115" s="949">
        <v>0</v>
      </c>
      <c r="AQ115" s="950"/>
      <c r="AR115" s="950"/>
      <c r="AS115" s="950"/>
      <c r="AT115" s="951"/>
      <c r="AU115" s="959"/>
      <c r="AV115" s="960"/>
      <c r="AW115" s="960"/>
      <c r="AX115" s="960"/>
      <c r="AY115" s="960"/>
      <c r="AZ115" s="837" t="s">
        <v>437</v>
      </c>
      <c r="BA115" s="770"/>
      <c r="BB115" s="770"/>
      <c r="BC115" s="770"/>
      <c r="BD115" s="770"/>
      <c r="BE115" s="770"/>
      <c r="BF115" s="770"/>
      <c r="BG115" s="770"/>
      <c r="BH115" s="770"/>
      <c r="BI115" s="770"/>
      <c r="BJ115" s="770"/>
      <c r="BK115" s="770"/>
      <c r="BL115" s="770"/>
      <c r="BM115" s="770"/>
      <c r="BN115" s="770"/>
      <c r="BO115" s="770"/>
      <c r="BP115" s="771"/>
      <c r="BQ115" s="809" t="s">
        <v>121</v>
      </c>
      <c r="BR115" s="810"/>
      <c r="BS115" s="810"/>
      <c r="BT115" s="810"/>
      <c r="BU115" s="810"/>
      <c r="BV115" s="810" t="s">
        <v>421</v>
      </c>
      <c r="BW115" s="810"/>
      <c r="BX115" s="810"/>
      <c r="BY115" s="810"/>
      <c r="BZ115" s="810"/>
      <c r="CA115" s="810" t="s">
        <v>380</v>
      </c>
      <c r="CB115" s="810"/>
      <c r="CC115" s="810"/>
      <c r="CD115" s="810"/>
      <c r="CE115" s="810"/>
      <c r="CF115" s="898" t="s">
        <v>121</v>
      </c>
      <c r="CG115" s="899"/>
      <c r="CH115" s="899"/>
      <c r="CI115" s="899"/>
      <c r="CJ115" s="899"/>
      <c r="CK115" s="954"/>
      <c r="CL115" s="841"/>
      <c r="CM115" s="837" t="s">
        <v>438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121</v>
      </c>
      <c r="DH115" s="800"/>
      <c r="DI115" s="800"/>
      <c r="DJ115" s="800"/>
      <c r="DK115" s="801"/>
      <c r="DL115" s="802" t="s">
        <v>121</v>
      </c>
      <c r="DM115" s="800"/>
      <c r="DN115" s="800"/>
      <c r="DO115" s="800"/>
      <c r="DP115" s="801"/>
      <c r="DQ115" s="802" t="s">
        <v>121</v>
      </c>
      <c r="DR115" s="800"/>
      <c r="DS115" s="800"/>
      <c r="DT115" s="800"/>
      <c r="DU115" s="801"/>
      <c r="DV115" s="847" t="s">
        <v>425</v>
      </c>
      <c r="DW115" s="848"/>
      <c r="DX115" s="848"/>
      <c r="DY115" s="848"/>
      <c r="DZ115" s="849"/>
    </row>
    <row r="116" spans="1:130" s="226" customFormat="1" ht="26.25" customHeight="1" x14ac:dyDescent="0.15">
      <c r="A116" s="943"/>
      <c r="B116" s="944"/>
      <c r="C116" s="903" t="s">
        <v>439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29</v>
      </c>
      <c r="AB116" s="800"/>
      <c r="AC116" s="800"/>
      <c r="AD116" s="800"/>
      <c r="AE116" s="801"/>
      <c r="AF116" s="802">
        <v>159</v>
      </c>
      <c r="AG116" s="800"/>
      <c r="AH116" s="800"/>
      <c r="AI116" s="800"/>
      <c r="AJ116" s="801"/>
      <c r="AK116" s="802">
        <v>154</v>
      </c>
      <c r="AL116" s="800"/>
      <c r="AM116" s="800"/>
      <c r="AN116" s="800"/>
      <c r="AO116" s="801"/>
      <c r="AP116" s="847">
        <v>0</v>
      </c>
      <c r="AQ116" s="848"/>
      <c r="AR116" s="848"/>
      <c r="AS116" s="848"/>
      <c r="AT116" s="849"/>
      <c r="AU116" s="959"/>
      <c r="AV116" s="960"/>
      <c r="AW116" s="960"/>
      <c r="AX116" s="960"/>
      <c r="AY116" s="960"/>
      <c r="AZ116" s="886" t="s">
        <v>440</v>
      </c>
      <c r="BA116" s="887"/>
      <c r="BB116" s="887"/>
      <c r="BC116" s="887"/>
      <c r="BD116" s="887"/>
      <c r="BE116" s="887"/>
      <c r="BF116" s="887"/>
      <c r="BG116" s="887"/>
      <c r="BH116" s="887"/>
      <c r="BI116" s="887"/>
      <c r="BJ116" s="887"/>
      <c r="BK116" s="887"/>
      <c r="BL116" s="887"/>
      <c r="BM116" s="887"/>
      <c r="BN116" s="887"/>
      <c r="BO116" s="887"/>
      <c r="BP116" s="888"/>
      <c r="BQ116" s="809" t="s">
        <v>121</v>
      </c>
      <c r="BR116" s="810"/>
      <c r="BS116" s="810"/>
      <c r="BT116" s="810"/>
      <c r="BU116" s="810"/>
      <c r="BV116" s="810" t="s">
        <v>121</v>
      </c>
      <c r="BW116" s="810"/>
      <c r="BX116" s="810"/>
      <c r="BY116" s="810"/>
      <c r="BZ116" s="810"/>
      <c r="CA116" s="810" t="s">
        <v>121</v>
      </c>
      <c r="CB116" s="810"/>
      <c r="CC116" s="810"/>
      <c r="CD116" s="810"/>
      <c r="CE116" s="810"/>
      <c r="CF116" s="898" t="s">
        <v>121</v>
      </c>
      <c r="CG116" s="899"/>
      <c r="CH116" s="899"/>
      <c r="CI116" s="899"/>
      <c r="CJ116" s="899"/>
      <c r="CK116" s="954"/>
      <c r="CL116" s="841"/>
      <c r="CM116" s="844" t="s">
        <v>441</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121</v>
      </c>
      <c r="DH116" s="800"/>
      <c r="DI116" s="800"/>
      <c r="DJ116" s="800"/>
      <c r="DK116" s="801"/>
      <c r="DL116" s="802" t="s">
        <v>121</v>
      </c>
      <c r="DM116" s="800"/>
      <c r="DN116" s="800"/>
      <c r="DO116" s="800"/>
      <c r="DP116" s="801"/>
      <c r="DQ116" s="802" t="s">
        <v>121</v>
      </c>
      <c r="DR116" s="800"/>
      <c r="DS116" s="800"/>
      <c r="DT116" s="800"/>
      <c r="DU116" s="801"/>
      <c r="DV116" s="847" t="s">
        <v>121</v>
      </c>
      <c r="DW116" s="848"/>
      <c r="DX116" s="848"/>
      <c r="DY116" s="848"/>
      <c r="DZ116" s="849"/>
    </row>
    <row r="117" spans="1:130" s="226" customFormat="1" ht="26.25" customHeight="1" x14ac:dyDescent="0.15">
      <c r="A117" s="924" t="s">
        <v>177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442</v>
      </c>
      <c r="Z117" s="926"/>
      <c r="AA117" s="931">
        <v>695806</v>
      </c>
      <c r="AB117" s="932"/>
      <c r="AC117" s="932"/>
      <c r="AD117" s="932"/>
      <c r="AE117" s="933"/>
      <c r="AF117" s="934">
        <v>709454</v>
      </c>
      <c r="AG117" s="932"/>
      <c r="AH117" s="932"/>
      <c r="AI117" s="932"/>
      <c r="AJ117" s="933"/>
      <c r="AK117" s="934">
        <v>671870</v>
      </c>
      <c r="AL117" s="932"/>
      <c r="AM117" s="932"/>
      <c r="AN117" s="932"/>
      <c r="AO117" s="933"/>
      <c r="AP117" s="935"/>
      <c r="AQ117" s="936"/>
      <c r="AR117" s="936"/>
      <c r="AS117" s="936"/>
      <c r="AT117" s="937"/>
      <c r="AU117" s="959"/>
      <c r="AV117" s="960"/>
      <c r="AW117" s="960"/>
      <c r="AX117" s="960"/>
      <c r="AY117" s="960"/>
      <c r="AZ117" s="886" t="s">
        <v>443</v>
      </c>
      <c r="BA117" s="887"/>
      <c r="BB117" s="887"/>
      <c r="BC117" s="887"/>
      <c r="BD117" s="887"/>
      <c r="BE117" s="887"/>
      <c r="BF117" s="887"/>
      <c r="BG117" s="887"/>
      <c r="BH117" s="887"/>
      <c r="BI117" s="887"/>
      <c r="BJ117" s="887"/>
      <c r="BK117" s="887"/>
      <c r="BL117" s="887"/>
      <c r="BM117" s="887"/>
      <c r="BN117" s="887"/>
      <c r="BO117" s="887"/>
      <c r="BP117" s="888"/>
      <c r="BQ117" s="809" t="s">
        <v>380</v>
      </c>
      <c r="BR117" s="810"/>
      <c r="BS117" s="810"/>
      <c r="BT117" s="810"/>
      <c r="BU117" s="810"/>
      <c r="BV117" s="810" t="s">
        <v>121</v>
      </c>
      <c r="BW117" s="810"/>
      <c r="BX117" s="810"/>
      <c r="BY117" s="810"/>
      <c r="BZ117" s="810"/>
      <c r="CA117" s="810" t="s">
        <v>121</v>
      </c>
      <c r="CB117" s="810"/>
      <c r="CC117" s="810"/>
      <c r="CD117" s="810"/>
      <c r="CE117" s="810"/>
      <c r="CF117" s="898" t="s">
        <v>121</v>
      </c>
      <c r="CG117" s="899"/>
      <c r="CH117" s="899"/>
      <c r="CI117" s="899"/>
      <c r="CJ117" s="899"/>
      <c r="CK117" s="954"/>
      <c r="CL117" s="841"/>
      <c r="CM117" s="844" t="s">
        <v>444</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121</v>
      </c>
      <c r="DH117" s="800"/>
      <c r="DI117" s="800"/>
      <c r="DJ117" s="800"/>
      <c r="DK117" s="801"/>
      <c r="DL117" s="802" t="s">
        <v>121</v>
      </c>
      <c r="DM117" s="800"/>
      <c r="DN117" s="800"/>
      <c r="DO117" s="800"/>
      <c r="DP117" s="801"/>
      <c r="DQ117" s="802" t="s">
        <v>121</v>
      </c>
      <c r="DR117" s="800"/>
      <c r="DS117" s="800"/>
      <c r="DT117" s="800"/>
      <c r="DU117" s="801"/>
      <c r="DV117" s="847" t="s">
        <v>121</v>
      </c>
      <c r="DW117" s="848"/>
      <c r="DX117" s="848"/>
      <c r="DY117" s="848"/>
      <c r="DZ117" s="849"/>
    </row>
    <row r="118" spans="1:130" s="226" customFormat="1" ht="26.25" customHeight="1" x14ac:dyDescent="0.15">
      <c r="A118" s="924" t="s">
        <v>416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414</v>
      </c>
      <c r="AB118" s="925"/>
      <c r="AC118" s="925"/>
      <c r="AD118" s="925"/>
      <c r="AE118" s="926"/>
      <c r="AF118" s="927" t="s">
        <v>297</v>
      </c>
      <c r="AG118" s="925"/>
      <c r="AH118" s="925"/>
      <c r="AI118" s="925"/>
      <c r="AJ118" s="926"/>
      <c r="AK118" s="927" t="s">
        <v>296</v>
      </c>
      <c r="AL118" s="925"/>
      <c r="AM118" s="925"/>
      <c r="AN118" s="925"/>
      <c r="AO118" s="926"/>
      <c r="AP118" s="928" t="s">
        <v>415</v>
      </c>
      <c r="AQ118" s="929"/>
      <c r="AR118" s="929"/>
      <c r="AS118" s="929"/>
      <c r="AT118" s="930"/>
      <c r="AU118" s="959"/>
      <c r="AV118" s="960"/>
      <c r="AW118" s="960"/>
      <c r="AX118" s="960"/>
      <c r="AY118" s="960"/>
      <c r="AZ118" s="902" t="s">
        <v>445</v>
      </c>
      <c r="BA118" s="903"/>
      <c r="BB118" s="903"/>
      <c r="BC118" s="903"/>
      <c r="BD118" s="903"/>
      <c r="BE118" s="903"/>
      <c r="BF118" s="903"/>
      <c r="BG118" s="903"/>
      <c r="BH118" s="903"/>
      <c r="BI118" s="903"/>
      <c r="BJ118" s="903"/>
      <c r="BK118" s="903"/>
      <c r="BL118" s="903"/>
      <c r="BM118" s="903"/>
      <c r="BN118" s="903"/>
      <c r="BO118" s="903"/>
      <c r="BP118" s="904"/>
      <c r="BQ118" s="905" t="s">
        <v>121</v>
      </c>
      <c r="BR118" s="868"/>
      <c r="BS118" s="868"/>
      <c r="BT118" s="868"/>
      <c r="BU118" s="868"/>
      <c r="BV118" s="868" t="s">
        <v>380</v>
      </c>
      <c r="BW118" s="868"/>
      <c r="BX118" s="868"/>
      <c r="BY118" s="868"/>
      <c r="BZ118" s="868"/>
      <c r="CA118" s="868" t="s">
        <v>121</v>
      </c>
      <c r="CB118" s="868"/>
      <c r="CC118" s="868"/>
      <c r="CD118" s="868"/>
      <c r="CE118" s="868"/>
      <c r="CF118" s="898" t="s">
        <v>121</v>
      </c>
      <c r="CG118" s="899"/>
      <c r="CH118" s="899"/>
      <c r="CI118" s="899"/>
      <c r="CJ118" s="899"/>
      <c r="CK118" s="954"/>
      <c r="CL118" s="841"/>
      <c r="CM118" s="844" t="s">
        <v>446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380</v>
      </c>
      <c r="DH118" s="800"/>
      <c r="DI118" s="800"/>
      <c r="DJ118" s="800"/>
      <c r="DK118" s="801"/>
      <c r="DL118" s="802" t="s">
        <v>121</v>
      </c>
      <c r="DM118" s="800"/>
      <c r="DN118" s="800"/>
      <c r="DO118" s="800"/>
      <c r="DP118" s="801"/>
      <c r="DQ118" s="802" t="s">
        <v>121</v>
      </c>
      <c r="DR118" s="800"/>
      <c r="DS118" s="800"/>
      <c r="DT118" s="800"/>
      <c r="DU118" s="801"/>
      <c r="DV118" s="847" t="s">
        <v>121</v>
      </c>
      <c r="DW118" s="848"/>
      <c r="DX118" s="848"/>
      <c r="DY118" s="848"/>
      <c r="DZ118" s="849"/>
    </row>
    <row r="119" spans="1:130" s="226" customFormat="1" ht="26.25" customHeight="1" x14ac:dyDescent="0.15">
      <c r="A119" s="838" t="s">
        <v>419</v>
      </c>
      <c r="B119" s="839"/>
      <c r="C119" s="914" t="s">
        <v>420</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121</v>
      </c>
      <c r="AB119" s="918"/>
      <c r="AC119" s="918"/>
      <c r="AD119" s="918"/>
      <c r="AE119" s="919"/>
      <c r="AF119" s="920" t="s">
        <v>380</v>
      </c>
      <c r="AG119" s="918"/>
      <c r="AH119" s="918"/>
      <c r="AI119" s="918"/>
      <c r="AJ119" s="919"/>
      <c r="AK119" s="920" t="s">
        <v>121</v>
      </c>
      <c r="AL119" s="918"/>
      <c r="AM119" s="918"/>
      <c r="AN119" s="918"/>
      <c r="AO119" s="919"/>
      <c r="AP119" s="921" t="s">
        <v>121</v>
      </c>
      <c r="AQ119" s="922"/>
      <c r="AR119" s="922"/>
      <c r="AS119" s="922"/>
      <c r="AT119" s="923"/>
      <c r="AU119" s="961"/>
      <c r="AV119" s="962"/>
      <c r="AW119" s="962"/>
      <c r="AX119" s="962"/>
      <c r="AY119" s="962"/>
      <c r="AZ119" s="257" t="s">
        <v>177</v>
      </c>
      <c r="BA119" s="257"/>
      <c r="BB119" s="257"/>
      <c r="BC119" s="257"/>
      <c r="BD119" s="257"/>
      <c r="BE119" s="257"/>
      <c r="BF119" s="257"/>
      <c r="BG119" s="257"/>
      <c r="BH119" s="257"/>
      <c r="BI119" s="257"/>
      <c r="BJ119" s="257"/>
      <c r="BK119" s="257"/>
      <c r="BL119" s="257"/>
      <c r="BM119" s="257"/>
      <c r="BN119" s="257"/>
      <c r="BO119" s="900" t="s">
        <v>447</v>
      </c>
      <c r="BP119" s="901"/>
      <c r="BQ119" s="905">
        <v>7889111</v>
      </c>
      <c r="BR119" s="868"/>
      <c r="BS119" s="868"/>
      <c r="BT119" s="868"/>
      <c r="BU119" s="868"/>
      <c r="BV119" s="868">
        <v>7723263</v>
      </c>
      <c r="BW119" s="868"/>
      <c r="BX119" s="868"/>
      <c r="BY119" s="868"/>
      <c r="BZ119" s="868"/>
      <c r="CA119" s="868">
        <v>7754687</v>
      </c>
      <c r="CB119" s="868"/>
      <c r="CC119" s="868"/>
      <c r="CD119" s="868"/>
      <c r="CE119" s="868"/>
      <c r="CF119" s="766"/>
      <c r="CG119" s="767"/>
      <c r="CH119" s="767"/>
      <c r="CI119" s="767"/>
      <c r="CJ119" s="857"/>
      <c r="CK119" s="955"/>
      <c r="CL119" s="843"/>
      <c r="CM119" s="861" t="s">
        <v>448</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6278</v>
      </c>
      <c r="DH119" s="783"/>
      <c r="DI119" s="783"/>
      <c r="DJ119" s="783"/>
      <c r="DK119" s="784"/>
      <c r="DL119" s="785">
        <v>5647</v>
      </c>
      <c r="DM119" s="783"/>
      <c r="DN119" s="783"/>
      <c r="DO119" s="783"/>
      <c r="DP119" s="784"/>
      <c r="DQ119" s="785">
        <v>5059</v>
      </c>
      <c r="DR119" s="783"/>
      <c r="DS119" s="783"/>
      <c r="DT119" s="783"/>
      <c r="DU119" s="784"/>
      <c r="DV119" s="871">
        <v>0.2</v>
      </c>
      <c r="DW119" s="872"/>
      <c r="DX119" s="872"/>
      <c r="DY119" s="872"/>
      <c r="DZ119" s="873"/>
    </row>
    <row r="120" spans="1:130" s="226" customFormat="1" ht="26.25" customHeight="1" x14ac:dyDescent="0.15">
      <c r="A120" s="840"/>
      <c r="B120" s="841"/>
      <c r="C120" s="844" t="s">
        <v>424</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121</v>
      </c>
      <c r="AB120" s="800"/>
      <c r="AC120" s="800"/>
      <c r="AD120" s="800"/>
      <c r="AE120" s="801"/>
      <c r="AF120" s="802" t="s">
        <v>425</v>
      </c>
      <c r="AG120" s="800"/>
      <c r="AH120" s="800"/>
      <c r="AI120" s="800"/>
      <c r="AJ120" s="801"/>
      <c r="AK120" s="802" t="s">
        <v>425</v>
      </c>
      <c r="AL120" s="800"/>
      <c r="AM120" s="800"/>
      <c r="AN120" s="800"/>
      <c r="AO120" s="801"/>
      <c r="AP120" s="847" t="s">
        <v>425</v>
      </c>
      <c r="AQ120" s="848"/>
      <c r="AR120" s="848"/>
      <c r="AS120" s="848"/>
      <c r="AT120" s="849"/>
      <c r="AU120" s="906" t="s">
        <v>449</v>
      </c>
      <c r="AV120" s="907"/>
      <c r="AW120" s="907"/>
      <c r="AX120" s="907"/>
      <c r="AY120" s="908"/>
      <c r="AZ120" s="883" t="s">
        <v>450</v>
      </c>
      <c r="BA120" s="830"/>
      <c r="BB120" s="830"/>
      <c r="BC120" s="830"/>
      <c r="BD120" s="830"/>
      <c r="BE120" s="830"/>
      <c r="BF120" s="830"/>
      <c r="BG120" s="830"/>
      <c r="BH120" s="830"/>
      <c r="BI120" s="830"/>
      <c r="BJ120" s="830"/>
      <c r="BK120" s="830"/>
      <c r="BL120" s="830"/>
      <c r="BM120" s="830"/>
      <c r="BN120" s="830"/>
      <c r="BO120" s="830"/>
      <c r="BP120" s="831"/>
      <c r="BQ120" s="884">
        <v>2022532</v>
      </c>
      <c r="BR120" s="865"/>
      <c r="BS120" s="865"/>
      <c r="BT120" s="865"/>
      <c r="BU120" s="865"/>
      <c r="BV120" s="865">
        <v>1861301</v>
      </c>
      <c r="BW120" s="865"/>
      <c r="BX120" s="865"/>
      <c r="BY120" s="865"/>
      <c r="BZ120" s="865"/>
      <c r="CA120" s="865">
        <v>1859255</v>
      </c>
      <c r="CB120" s="865"/>
      <c r="CC120" s="865"/>
      <c r="CD120" s="865"/>
      <c r="CE120" s="865"/>
      <c r="CF120" s="889">
        <v>75.5</v>
      </c>
      <c r="CG120" s="890"/>
      <c r="CH120" s="890"/>
      <c r="CI120" s="890"/>
      <c r="CJ120" s="890"/>
      <c r="CK120" s="891" t="s">
        <v>451</v>
      </c>
      <c r="CL120" s="875"/>
      <c r="CM120" s="875"/>
      <c r="CN120" s="875"/>
      <c r="CO120" s="876"/>
      <c r="CP120" s="895" t="s">
        <v>396</v>
      </c>
      <c r="CQ120" s="896"/>
      <c r="CR120" s="896"/>
      <c r="CS120" s="896"/>
      <c r="CT120" s="896"/>
      <c r="CU120" s="896"/>
      <c r="CV120" s="896"/>
      <c r="CW120" s="896"/>
      <c r="CX120" s="896"/>
      <c r="CY120" s="896"/>
      <c r="CZ120" s="896"/>
      <c r="DA120" s="896"/>
      <c r="DB120" s="896"/>
      <c r="DC120" s="896"/>
      <c r="DD120" s="896"/>
      <c r="DE120" s="896"/>
      <c r="DF120" s="897"/>
      <c r="DG120" s="884">
        <v>1660605</v>
      </c>
      <c r="DH120" s="865"/>
      <c r="DI120" s="865"/>
      <c r="DJ120" s="865"/>
      <c r="DK120" s="865"/>
      <c r="DL120" s="865">
        <v>1680752</v>
      </c>
      <c r="DM120" s="865"/>
      <c r="DN120" s="865"/>
      <c r="DO120" s="865"/>
      <c r="DP120" s="865"/>
      <c r="DQ120" s="865">
        <v>1760192</v>
      </c>
      <c r="DR120" s="865"/>
      <c r="DS120" s="865"/>
      <c r="DT120" s="865"/>
      <c r="DU120" s="865"/>
      <c r="DV120" s="866">
        <v>71.5</v>
      </c>
      <c r="DW120" s="866"/>
      <c r="DX120" s="866"/>
      <c r="DY120" s="866"/>
      <c r="DZ120" s="867"/>
    </row>
    <row r="121" spans="1:130" s="226" customFormat="1" ht="26.25" customHeight="1" x14ac:dyDescent="0.15">
      <c r="A121" s="840"/>
      <c r="B121" s="841"/>
      <c r="C121" s="886" t="s">
        <v>452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121</v>
      </c>
      <c r="AB121" s="800"/>
      <c r="AC121" s="800"/>
      <c r="AD121" s="800"/>
      <c r="AE121" s="801"/>
      <c r="AF121" s="802" t="s">
        <v>121</v>
      </c>
      <c r="AG121" s="800"/>
      <c r="AH121" s="800"/>
      <c r="AI121" s="800"/>
      <c r="AJ121" s="801"/>
      <c r="AK121" s="802" t="s">
        <v>121</v>
      </c>
      <c r="AL121" s="800"/>
      <c r="AM121" s="800"/>
      <c r="AN121" s="800"/>
      <c r="AO121" s="801"/>
      <c r="AP121" s="847" t="s">
        <v>121</v>
      </c>
      <c r="AQ121" s="848"/>
      <c r="AR121" s="848"/>
      <c r="AS121" s="848"/>
      <c r="AT121" s="849"/>
      <c r="AU121" s="909"/>
      <c r="AV121" s="910"/>
      <c r="AW121" s="910"/>
      <c r="AX121" s="910"/>
      <c r="AY121" s="911"/>
      <c r="AZ121" s="837" t="s">
        <v>453</v>
      </c>
      <c r="BA121" s="770"/>
      <c r="BB121" s="770"/>
      <c r="BC121" s="770"/>
      <c r="BD121" s="770"/>
      <c r="BE121" s="770"/>
      <c r="BF121" s="770"/>
      <c r="BG121" s="770"/>
      <c r="BH121" s="770"/>
      <c r="BI121" s="770"/>
      <c r="BJ121" s="770"/>
      <c r="BK121" s="770"/>
      <c r="BL121" s="770"/>
      <c r="BM121" s="770"/>
      <c r="BN121" s="770"/>
      <c r="BO121" s="770"/>
      <c r="BP121" s="771"/>
      <c r="BQ121" s="809">
        <v>195009</v>
      </c>
      <c r="BR121" s="810"/>
      <c r="BS121" s="810"/>
      <c r="BT121" s="810"/>
      <c r="BU121" s="810"/>
      <c r="BV121" s="810">
        <v>161442</v>
      </c>
      <c r="BW121" s="810"/>
      <c r="BX121" s="810"/>
      <c r="BY121" s="810"/>
      <c r="BZ121" s="810"/>
      <c r="CA121" s="810">
        <v>138985</v>
      </c>
      <c r="CB121" s="810"/>
      <c r="CC121" s="810"/>
      <c r="CD121" s="810"/>
      <c r="CE121" s="810"/>
      <c r="CF121" s="898">
        <v>5.6</v>
      </c>
      <c r="CG121" s="899"/>
      <c r="CH121" s="899"/>
      <c r="CI121" s="899"/>
      <c r="CJ121" s="899"/>
      <c r="CK121" s="892"/>
      <c r="CL121" s="878"/>
      <c r="CM121" s="878"/>
      <c r="CN121" s="878"/>
      <c r="CO121" s="879"/>
      <c r="CP121" s="858" t="s">
        <v>454</v>
      </c>
      <c r="CQ121" s="859"/>
      <c r="CR121" s="859"/>
      <c r="CS121" s="859"/>
      <c r="CT121" s="859"/>
      <c r="CU121" s="859"/>
      <c r="CV121" s="859"/>
      <c r="CW121" s="859"/>
      <c r="CX121" s="859"/>
      <c r="CY121" s="859"/>
      <c r="CZ121" s="859"/>
      <c r="DA121" s="859"/>
      <c r="DB121" s="859"/>
      <c r="DC121" s="859"/>
      <c r="DD121" s="859"/>
      <c r="DE121" s="859"/>
      <c r="DF121" s="860"/>
      <c r="DG121" s="809">
        <v>494251</v>
      </c>
      <c r="DH121" s="810"/>
      <c r="DI121" s="810"/>
      <c r="DJ121" s="810"/>
      <c r="DK121" s="810"/>
      <c r="DL121" s="810">
        <v>476211</v>
      </c>
      <c r="DM121" s="810"/>
      <c r="DN121" s="810"/>
      <c r="DO121" s="810"/>
      <c r="DP121" s="810"/>
      <c r="DQ121" s="810">
        <v>483379</v>
      </c>
      <c r="DR121" s="810"/>
      <c r="DS121" s="810"/>
      <c r="DT121" s="810"/>
      <c r="DU121" s="810"/>
      <c r="DV121" s="816">
        <v>19.600000000000001</v>
      </c>
      <c r="DW121" s="816"/>
      <c r="DX121" s="816"/>
      <c r="DY121" s="816"/>
      <c r="DZ121" s="817"/>
    </row>
    <row r="122" spans="1:130" s="226" customFormat="1" ht="26.25" customHeight="1" x14ac:dyDescent="0.15">
      <c r="A122" s="840"/>
      <c r="B122" s="841"/>
      <c r="C122" s="844" t="s">
        <v>435</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121</v>
      </c>
      <c r="AB122" s="800"/>
      <c r="AC122" s="800"/>
      <c r="AD122" s="800"/>
      <c r="AE122" s="801"/>
      <c r="AF122" s="802" t="s">
        <v>121</v>
      </c>
      <c r="AG122" s="800"/>
      <c r="AH122" s="800"/>
      <c r="AI122" s="800"/>
      <c r="AJ122" s="801"/>
      <c r="AK122" s="802" t="s">
        <v>380</v>
      </c>
      <c r="AL122" s="800"/>
      <c r="AM122" s="800"/>
      <c r="AN122" s="800"/>
      <c r="AO122" s="801"/>
      <c r="AP122" s="847" t="s">
        <v>121</v>
      </c>
      <c r="AQ122" s="848"/>
      <c r="AR122" s="848"/>
      <c r="AS122" s="848"/>
      <c r="AT122" s="849"/>
      <c r="AU122" s="909"/>
      <c r="AV122" s="910"/>
      <c r="AW122" s="910"/>
      <c r="AX122" s="910"/>
      <c r="AY122" s="911"/>
      <c r="AZ122" s="902" t="s">
        <v>455</v>
      </c>
      <c r="BA122" s="903"/>
      <c r="BB122" s="903"/>
      <c r="BC122" s="903"/>
      <c r="BD122" s="903"/>
      <c r="BE122" s="903"/>
      <c r="BF122" s="903"/>
      <c r="BG122" s="903"/>
      <c r="BH122" s="903"/>
      <c r="BI122" s="903"/>
      <c r="BJ122" s="903"/>
      <c r="BK122" s="903"/>
      <c r="BL122" s="903"/>
      <c r="BM122" s="903"/>
      <c r="BN122" s="903"/>
      <c r="BO122" s="903"/>
      <c r="BP122" s="904"/>
      <c r="BQ122" s="905">
        <v>4670054</v>
      </c>
      <c r="BR122" s="868"/>
      <c r="BS122" s="868"/>
      <c r="BT122" s="868"/>
      <c r="BU122" s="868"/>
      <c r="BV122" s="868">
        <v>4488358</v>
      </c>
      <c r="BW122" s="868"/>
      <c r="BX122" s="868"/>
      <c r="BY122" s="868"/>
      <c r="BZ122" s="868"/>
      <c r="CA122" s="868">
        <v>4350520</v>
      </c>
      <c r="CB122" s="868"/>
      <c r="CC122" s="868"/>
      <c r="CD122" s="868"/>
      <c r="CE122" s="868"/>
      <c r="CF122" s="869">
        <v>176.6</v>
      </c>
      <c r="CG122" s="870"/>
      <c r="CH122" s="870"/>
      <c r="CI122" s="870"/>
      <c r="CJ122" s="870"/>
      <c r="CK122" s="892"/>
      <c r="CL122" s="878"/>
      <c r="CM122" s="878"/>
      <c r="CN122" s="878"/>
      <c r="CO122" s="879"/>
      <c r="CP122" s="858" t="s">
        <v>395</v>
      </c>
      <c r="CQ122" s="859"/>
      <c r="CR122" s="859"/>
      <c r="CS122" s="859"/>
      <c r="CT122" s="859"/>
      <c r="CU122" s="859"/>
      <c r="CV122" s="859"/>
      <c r="CW122" s="859"/>
      <c r="CX122" s="859"/>
      <c r="CY122" s="859"/>
      <c r="CZ122" s="859"/>
      <c r="DA122" s="859"/>
      <c r="DB122" s="859"/>
      <c r="DC122" s="859"/>
      <c r="DD122" s="859"/>
      <c r="DE122" s="859"/>
      <c r="DF122" s="860"/>
      <c r="DG122" s="809">
        <v>256599</v>
      </c>
      <c r="DH122" s="810"/>
      <c r="DI122" s="810"/>
      <c r="DJ122" s="810"/>
      <c r="DK122" s="810"/>
      <c r="DL122" s="810">
        <v>273494</v>
      </c>
      <c r="DM122" s="810"/>
      <c r="DN122" s="810"/>
      <c r="DO122" s="810"/>
      <c r="DP122" s="810"/>
      <c r="DQ122" s="810">
        <v>303108</v>
      </c>
      <c r="DR122" s="810"/>
      <c r="DS122" s="810"/>
      <c r="DT122" s="810"/>
      <c r="DU122" s="810"/>
      <c r="DV122" s="816">
        <v>12.3</v>
      </c>
      <c r="DW122" s="816"/>
      <c r="DX122" s="816"/>
      <c r="DY122" s="816"/>
      <c r="DZ122" s="817"/>
    </row>
    <row r="123" spans="1:130" s="226" customFormat="1" ht="26.25" customHeight="1" x14ac:dyDescent="0.15">
      <c r="A123" s="840"/>
      <c r="B123" s="841"/>
      <c r="C123" s="844" t="s">
        <v>441</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121</v>
      </c>
      <c r="AB123" s="800"/>
      <c r="AC123" s="800"/>
      <c r="AD123" s="800"/>
      <c r="AE123" s="801"/>
      <c r="AF123" s="802" t="s">
        <v>380</v>
      </c>
      <c r="AG123" s="800"/>
      <c r="AH123" s="800"/>
      <c r="AI123" s="800"/>
      <c r="AJ123" s="801"/>
      <c r="AK123" s="802" t="s">
        <v>121</v>
      </c>
      <c r="AL123" s="800"/>
      <c r="AM123" s="800"/>
      <c r="AN123" s="800"/>
      <c r="AO123" s="801"/>
      <c r="AP123" s="847" t="s">
        <v>121</v>
      </c>
      <c r="AQ123" s="848"/>
      <c r="AR123" s="848"/>
      <c r="AS123" s="848"/>
      <c r="AT123" s="849"/>
      <c r="AU123" s="912"/>
      <c r="AV123" s="913"/>
      <c r="AW123" s="913"/>
      <c r="AX123" s="913"/>
      <c r="AY123" s="913"/>
      <c r="AZ123" s="257" t="s">
        <v>177</v>
      </c>
      <c r="BA123" s="257"/>
      <c r="BB123" s="257"/>
      <c r="BC123" s="257"/>
      <c r="BD123" s="257"/>
      <c r="BE123" s="257"/>
      <c r="BF123" s="257"/>
      <c r="BG123" s="257"/>
      <c r="BH123" s="257"/>
      <c r="BI123" s="257"/>
      <c r="BJ123" s="257"/>
      <c r="BK123" s="257"/>
      <c r="BL123" s="257"/>
      <c r="BM123" s="257"/>
      <c r="BN123" s="257"/>
      <c r="BO123" s="900" t="s">
        <v>456</v>
      </c>
      <c r="BP123" s="901"/>
      <c r="BQ123" s="855">
        <v>6887595</v>
      </c>
      <c r="BR123" s="856"/>
      <c r="BS123" s="856"/>
      <c r="BT123" s="856"/>
      <c r="BU123" s="856"/>
      <c r="BV123" s="856">
        <v>6511101</v>
      </c>
      <c r="BW123" s="856"/>
      <c r="BX123" s="856"/>
      <c r="BY123" s="856"/>
      <c r="BZ123" s="856"/>
      <c r="CA123" s="856">
        <v>6348760</v>
      </c>
      <c r="CB123" s="856"/>
      <c r="CC123" s="856"/>
      <c r="CD123" s="856"/>
      <c r="CE123" s="856"/>
      <c r="CF123" s="766"/>
      <c r="CG123" s="767"/>
      <c r="CH123" s="767"/>
      <c r="CI123" s="767"/>
      <c r="CJ123" s="857"/>
      <c r="CK123" s="892"/>
      <c r="CL123" s="878"/>
      <c r="CM123" s="878"/>
      <c r="CN123" s="878"/>
      <c r="CO123" s="879"/>
      <c r="CP123" s="858" t="s">
        <v>394</v>
      </c>
      <c r="CQ123" s="859"/>
      <c r="CR123" s="859"/>
      <c r="CS123" s="859"/>
      <c r="CT123" s="859"/>
      <c r="CU123" s="859"/>
      <c r="CV123" s="859"/>
      <c r="CW123" s="859"/>
      <c r="CX123" s="859"/>
      <c r="CY123" s="859"/>
      <c r="CZ123" s="859"/>
      <c r="DA123" s="859"/>
      <c r="DB123" s="859"/>
      <c r="DC123" s="859"/>
      <c r="DD123" s="859"/>
      <c r="DE123" s="859"/>
      <c r="DF123" s="860"/>
      <c r="DG123" s="799">
        <v>3664</v>
      </c>
      <c r="DH123" s="800"/>
      <c r="DI123" s="800"/>
      <c r="DJ123" s="800"/>
      <c r="DK123" s="801"/>
      <c r="DL123" s="802">
        <v>10864</v>
      </c>
      <c r="DM123" s="800"/>
      <c r="DN123" s="800"/>
      <c r="DO123" s="800"/>
      <c r="DP123" s="801"/>
      <c r="DQ123" s="802">
        <v>18570</v>
      </c>
      <c r="DR123" s="800"/>
      <c r="DS123" s="800"/>
      <c r="DT123" s="800"/>
      <c r="DU123" s="801"/>
      <c r="DV123" s="847">
        <v>0.8</v>
      </c>
      <c r="DW123" s="848"/>
      <c r="DX123" s="848"/>
      <c r="DY123" s="848"/>
      <c r="DZ123" s="849"/>
    </row>
    <row r="124" spans="1:130" s="226" customFormat="1" ht="26.25" customHeight="1" thickBot="1" x14ac:dyDescent="0.2">
      <c r="A124" s="840"/>
      <c r="B124" s="841"/>
      <c r="C124" s="844" t="s">
        <v>444</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121</v>
      </c>
      <c r="AB124" s="800"/>
      <c r="AC124" s="800"/>
      <c r="AD124" s="800"/>
      <c r="AE124" s="801"/>
      <c r="AF124" s="802" t="s">
        <v>121</v>
      </c>
      <c r="AG124" s="800"/>
      <c r="AH124" s="800"/>
      <c r="AI124" s="800"/>
      <c r="AJ124" s="801"/>
      <c r="AK124" s="802" t="s">
        <v>121</v>
      </c>
      <c r="AL124" s="800"/>
      <c r="AM124" s="800"/>
      <c r="AN124" s="800"/>
      <c r="AO124" s="801"/>
      <c r="AP124" s="847" t="s">
        <v>121</v>
      </c>
      <c r="AQ124" s="848"/>
      <c r="AR124" s="848"/>
      <c r="AS124" s="848"/>
      <c r="AT124" s="849"/>
      <c r="AU124" s="850" t="s">
        <v>457</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39.9</v>
      </c>
      <c r="BR124" s="854"/>
      <c r="BS124" s="854"/>
      <c r="BT124" s="854"/>
      <c r="BU124" s="854"/>
      <c r="BV124" s="854">
        <v>48.9</v>
      </c>
      <c r="BW124" s="854"/>
      <c r="BX124" s="854"/>
      <c r="BY124" s="854"/>
      <c r="BZ124" s="854"/>
      <c r="CA124" s="854">
        <v>57</v>
      </c>
      <c r="CB124" s="854"/>
      <c r="CC124" s="854"/>
      <c r="CD124" s="854"/>
      <c r="CE124" s="854"/>
      <c r="CF124" s="744"/>
      <c r="CG124" s="745"/>
      <c r="CH124" s="745"/>
      <c r="CI124" s="745"/>
      <c r="CJ124" s="885"/>
      <c r="CK124" s="893"/>
      <c r="CL124" s="893"/>
      <c r="CM124" s="893"/>
      <c r="CN124" s="893"/>
      <c r="CO124" s="894"/>
      <c r="CP124" s="858" t="s">
        <v>458</v>
      </c>
      <c r="CQ124" s="859"/>
      <c r="CR124" s="859"/>
      <c r="CS124" s="859"/>
      <c r="CT124" s="859"/>
      <c r="CU124" s="859"/>
      <c r="CV124" s="859"/>
      <c r="CW124" s="859"/>
      <c r="CX124" s="859"/>
      <c r="CY124" s="859"/>
      <c r="CZ124" s="859"/>
      <c r="DA124" s="859"/>
      <c r="DB124" s="859"/>
      <c r="DC124" s="859"/>
      <c r="DD124" s="859"/>
      <c r="DE124" s="859"/>
      <c r="DF124" s="860"/>
      <c r="DG124" s="782" t="s">
        <v>121</v>
      </c>
      <c r="DH124" s="783"/>
      <c r="DI124" s="783"/>
      <c r="DJ124" s="783"/>
      <c r="DK124" s="784"/>
      <c r="DL124" s="785" t="s">
        <v>380</v>
      </c>
      <c r="DM124" s="783"/>
      <c r="DN124" s="783"/>
      <c r="DO124" s="783"/>
      <c r="DP124" s="784"/>
      <c r="DQ124" s="785" t="s">
        <v>380</v>
      </c>
      <c r="DR124" s="783"/>
      <c r="DS124" s="783"/>
      <c r="DT124" s="783"/>
      <c r="DU124" s="784"/>
      <c r="DV124" s="871" t="s">
        <v>425</v>
      </c>
      <c r="DW124" s="872"/>
      <c r="DX124" s="872"/>
      <c r="DY124" s="872"/>
      <c r="DZ124" s="873"/>
    </row>
    <row r="125" spans="1:130" s="226" customFormat="1" ht="26.25" customHeight="1" x14ac:dyDescent="0.15">
      <c r="A125" s="840"/>
      <c r="B125" s="841"/>
      <c r="C125" s="844" t="s">
        <v>446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121</v>
      </c>
      <c r="AB125" s="800"/>
      <c r="AC125" s="800"/>
      <c r="AD125" s="800"/>
      <c r="AE125" s="801"/>
      <c r="AF125" s="802" t="s">
        <v>380</v>
      </c>
      <c r="AG125" s="800"/>
      <c r="AH125" s="800"/>
      <c r="AI125" s="800"/>
      <c r="AJ125" s="801"/>
      <c r="AK125" s="802" t="s">
        <v>121</v>
      </c>
      <c r="AL125" s="800"/>
      <c r="AM125" s="800"/>
      <c r="AN125" s="800"/>
      <c r="AO125" s="801"/>
      <c r="AP125" s="847" t="s">
        <v>380</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459</v>
      </c>
      <c r="CL125" s="875"/>
      <c r="CM125" s="875"/>
      <c r="CN125" s="875"/>
      <c r="CO125" s="876"/>
      <c r="CP125" s="883" t="s">
        <v>460</v>
      </c>
      <c r="CQ125" s="830"/>
      <c r="CR125" s="830"/>
      <c r="CS125" s="830"/>
      <c r="CT125" s="830"/>
      <c r="CU125" s="830"/>
      <c r="CV125" s="830"/>
      <c r="CW125" s="830"/>
      <c r="CX125" s="830"/>
      <c r="CY125" s="830"/>
      <c r="CZ125" s="830"/>
      <c r="DA125" s="830"/>
      <c r="DB125" s="830"/>
      <c r="DC125" s="830"/>
      <c r="DD125" s="830"/>
      <c r="DE125" s="830"/>
      <c r="DF125" s="831"/>
      <c r="DG125" s="884" t="s">
        <v>425</v>
      </c>
      <c r="DH125" s="865"/>
      <c r="DI125" s="865"/>
      <c r="DJ125" s="865"/>
      <c r="DK125" s="865"/>
      <c r="DL125" s="865" t="s">
        <v>380</v>
      </c>
      <c r="DM125" s="865"/>
      <c r="DN125" s="865"/>
      <c r="DO125" s="865"/>
      <c r="DP125" s="865"/>
      <c r="DQ125" s="865" t="s">
        <v>425</v>
      </c>
      <c r="DR125" s="865"/>
      <c r="DS125" s="865"/>
      <c r="DT125" s="865"/>
      <c r="DU125" s="865"/>
      <c r="DV125" s="866" t="s">
        <v>380</v>
      </c>
      <c r="DW125" s="866"/>
      <c r="DX125" s="866"/>
      <c r="DY125" s="866"/>
      <c r="DZ125" s="867"/>
    </row>
    <row r="126" spans="1:130" s="226" customFormat="1" ht="26.25" customHeight="1" thickBot="1" x14ac:dyDescent="0.2">
      <c r="A126" s="840"/>
      <c r="B126" s="841"/>
      <c r="C126" s="844" t="s">
        <v>448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719</v>
      </c>
      <c r="AB126" s="800"/>
      <c r="AC126" s="800"/>
      <c r="AD126" s="800"/>
      <c r="AE126" s="801"/>
      <c r="AF126" s="802">
        <v>631</v>
      </c>
      <c r="AG126" s="800"/>
      <c r="AH126" s="800"/>
      <c r="AI126" s="800"/>
      <c r="AJ126" s="801"/>
      <c r="AK126" s="802">
        <v>588</v>
      </c>
      <c r="AL126" s="800"/>
      <c r="AM126" s="800"/>
      <c r="AN126" s="800"/>
      <c r="AO126" s="801"/>
      <c r="AP126" s="847">
        <v>0</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7" t="s">
        <v>461</v>
      </c>
      <c r="CQ126" s="770"/>
      <c r="CR126" s="770"/>
      <c r="CS126" s="770"/>
      <c r="CT126" s="770"/>
      <c r="CU126" s="770"/>
      <c r="CV126" s="770"/>
      <c r="CW126" s="770"/>
      <c r="CX126" s="770"/>
      <c r="CY126" s="770"/>
      <c r="CZ126" s="770"/>
      <c r="DA126" s="770"/>
      <c r="DB126" s="770"/>
      <c r="DC126" s="770"/>
      <c r="DD126" s="770"/>
      <c r="DE126" s="770"/>
      <c r="DF126" s="771"/>
      <c r="DG126" s="809" t="s">
        <v>380</v>
      </c>
      <c r="DH126" s="810"/>
      <c r="DI126" s="810"/>
      <c r="DJ126" s="810"/>
      <c r="DK126" s="810"/>
      <c r="DL126" s="810" t="s">
        <v>121</v>
      </c>
      <c r="DM126" s="810"/>
      <c r="DN126" s="810"/>
      <c r="DO126" s="810"/>
      <c r="DP126" s="810"/>
      <c r="DQ126" s="810" t="s">
        <v>380</v>
      </c>
      <c r="DR126" s="810"/>
      <c r="DS126" s="810"/>
      <c r="DT126" s="810"/>
      <c r="DU126" s="810"/>
      <c r="DV126" s="816" t="s">
        <v>425</v>
      </c>
      <c r="DW126" s="816"/>
      <c r="DX126" s="816"/>
      <c r="DY126" s="816"/>
      <c r="DZ126" s="817"/>
    </row>
    <row r="127" spans="1:130" s="226" customFormat="1" ht="26.25" customHeight="1" x14ac:dyDescent="0.15">
      <c r="A127" s="842"/>
      <c r="B127" s="843"/>
      <c r="C127" s="861" t="s">
        <v>462</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43</v>
      </c>
      <c r="AB127" s="800"/>
      <c r="AC127" s="800"/>
      <c r="AD127" s="800"/>
      <c r="AE127" s="801"/>
      <c r="AF127" s="802">
        <v>38</v>
      </c>
      <c r="AG127" s="800"/>
      <c r="AH127" s="800"/>
      <c r="AI127" s="800"/>
      <c r="AJ127" s="801"/>
      <c r="AK127" s="802">
        <v>41</v>
      </c>
      <c r="AL127" s="800"/>
      <c r="AM127" s="800"/>
      <c r="AN127" s="800"/>
      <c r="AO127" s="801"/>
      <c r="AP127" s="847">
        <v>0</v>
      </c>
      <c r="AQ127" s="848"/>
      <c r="AR127" s="848"/>
      <c r="AS127" s="848"/>
      <c r="AT127" s="849"/>
      <c r="AU127" s="262"/>
      <c r="AV127" s="262"/>
      <c r="AW127" s="262"/>
      <c r="AX127" s="864" t="s">
        <v>463</v>
      </c>
      <c r="AY127" s="834"/>
      <c r="AZ127" s="834"/>
      <c r="BA127" s="834"/>
      <c r="BB127" s="834"/>
      <c r="BC127" s="834"/>
      <c r="BD127" s="834"/>
      <c r="BE127" s="835"/>
      <c r="BF127" s="833" t="s">
        <v>464</v>
      </c>
      <c r="BG127" s="834"/>
      <c r="BH127" s="834"/>
      <c r="BI127" s="834"/>
      <c r="BJ127" s="834"/>
      <c r="BK127" s="834"/>
      <c r="BL127" s="835"/>
      <c r="BM127" s="833" t="s">
        <v>465</v>
      </c>
      <c r="BN127" s="834"/>
      <c r="BO127" s="834"/>
      <c r="BP127" s="834"/>
      <c r="BQ127" s="834"/>
      <c r="BR127" s="834"/>
      <c r="BS127" s="835"/>
      <c r="BT127" s="833" t="s">
        <v>466</v>
      </c>
      <c r="BU127" s="834"/>
      <c r="BV127" s="834"/>
      <c r="BW127" s="834"/>
      <c r="BX127" s="834"/>
      <c r="BY127" s="834"/>
      <c r="BZ127" s="836"/>
      <c r="CA127" s="262"/>
      <c r="CB127" s="262"/>
      <c r="CC127" s="262"/>
      <c r="CD127" s="263"/>
      <c r="CE127" s="263"/>
      <c r="CF127" s="263"/>
      <c r="CG127" s="260"/>
      <c r="CH127" s="260"/>
      <c r="CI127" s="260"/>
      <c r="CJ127" s="261"/>
      <c r="CK127" s="877"/>
      <c r="CL127" s="878"/>
      <c r="CM127" s="878"/>
      <c r="CN127" s="878"/>
      <c r="CO127" s="879"/>
      <c r="CP127" s="837" t="s">
        <v>467</v>
      </c>
      <c r="CQ127" s="770"/>
      <c r="CR127" s="770"/>
      <c r="CS127" s="770"/>
      <c r="CT127" s="770"/>
      <c r="CU127" s="770"/>
      <c r="CV127" s="770"/>
      <c r="CW127" s="770"/>
      <c r="CX127" s="770"/>
      <c r="CY127" s="770"/>
      <c r="CZ127" s="770"/>
      <c r="DA127" s="770"/>
      <c r="DB127" s="770"/>
      <c r="DC127" s="770"/>
      <c r="DD127" s="770"/>
      <c r="DE127" s="770"/>
      <c r="DF127" s="771"/>
      <c r="DG127" s="809" t="s">
        <v>380</v>
      </c>
      <c r="DH127" s="810"/>
      <c r="DI127" s="810"/>
      <c r="DJ127" s="810"/>
      <c r="DK127" s="810"/>
      <c r="DL127" s="810" t="s">
        <v>121</v>
      </c>
      <c r="DM127" s="810"/>
      <c r="DN127" s="810"/>
      <c r="DO127" s="810"/>
      <c r="DP127" s="810"/>
      <c r="DQ127" s="810" t="s">
        <v>425</v>
      </c>
      <c r="DR127" s="810"/>
      <c r="DS127" s="810"/>
      <c r="DT127" s="810"/>
      <c r="DU127" s="810"/>
      <c r="DV127" s="816" t="s">
        <v>380</v>
      </c>
      <c r="DW127" s="816"/>
      <c r="DX127" s="816"/>
      <c r="DY127" s="816"/>
      <c r="DZ127" s="817"/>
    </row>
    <row r="128" spans="1:130" s="226" customFormat="1" ht="26.25" customHeight="1" thickBot="1" x14ac:dyDescent="0.2">
      <c r="A128" s="818" t="s">
        <v>468</v>
      </c>
      <c r="B128" s="819"/>
      <c r="C128" s="819"/>
      <c r="D128" s="819"/>
      <c r="E128" s="819"/>
      <c r="F128" s="819"/>
      <c r="G128" s="819"/>
      <c r="H128" s="819"/>
      <c r="I128" s="819"/>
      <c r="J128" s="819"/>
      <c r="K128" s="819"/>
      <c r="L128" s="819"/>
      <c r="M128" s="819"/>
      <c r="N128" s="819"/>
      <c r="O128" s="819"/>
      <c r="P128" s="819"/>
      <c r="Q128" s="819"/>
      <c r="R128" s="819"/>
      <c r="S128" s="819"/>
      <c r="T128" s="819"/>
      <c r="U128" s="819"/>
      <c r="V128" s="819"/>
      <c r="W128" s="820" t="s">
        <v>469</v>
      </c>
      <c r="X128" s="820"/>
      <c r="Y128" s="820"/>
      <c r="Z128" s="821"/>
      <c r="AA128" s="822">
        <v>22161</v>
      </c>
      <c r="AB128" s="823"/>
      <c r="AC128" s="823"/>
      <c r="AD128" s="823"/>
      <c r="AE128" s="824"/>
      <c r="AF128" s="825">
        <v>21637</v>
      </c>
      <c r="AG128" s="823"/>
      <c r="AH128" s="823"/>
      <c r="AI128" s="823"/>
      <c r="AJ128" s="824"/>
      <c r="AK128" s="825">
        <v>24532</v>
      </c>
      <c r="AL128" s="823"/>
      <c r="AM128" s="823"/>
      <c r="AN128" s="823"/>
      <c r="AO128" s="824"/>
      <c r="AP128" s="826"/>
      <c r="AQ128" s="827"/>
      <c r="AR128" s="827"/>
      <c r="AS128" s="827"/>
      <c r="AT128" s="828"/>
      <c r="AU128" s="262"/>
      <c r="AV128" s="262"/>
      <c r="AW128" s="262"/>
      <c r="AX128" s="829" t="s">
        <v>470</v>
      </c>
      <c r="AY128" s="830"/>
      <c r="AZ128" s="830"/>
      <c r="BA128" s="830"/>
      <c r="BB128" s="830"/>
      <c r="BC128" s="830"/>
      <c r="BD128" s="830"/>
      <c r="BE128" s="831"/>
      <c r="BF128" s="806" t="s">
        <v>121</v>
      </c>
      <c r="BG128" s="807"/>
      <c r="BH128" s="807"/>
      <c r="BI128" s="807"/>
      <c r="BJ128" s="807"/>
      <c r="BK128" s="807"/>
      <c r="BL128" s="832"/>
      <c r="BM128" s="806">
        <v>15</v>
      </c>
      <c r="BN128" s="807"/>
      <c r="BO128" s="807"/>
      <c r="BP128" s="807"/>
      <c r="BQ128" s="807"/>
      <c r="BR128" s="807"/>
      <c r="BS128" s="832"/>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11" t="s">
        <v>471</v>
      </c>
      <c r="CQ128" s="748"/>
      <c r="CR128" s="748"/>
      <c r="CS128" s="748"/>
      <c r="CT128" s="748"/>
      <c r="CU128" s="748"/>
      <c r="CV128" s="748"/>
      <c r="CW128" s="748"/>
      <c r="CX128" s="748"/>
      <c r="CY128" s="748"/>
      <c r="CZ128" s="748"/>
      <c r="DA128" s="748"/>
      <c r="DB128" s="748"/>
      <c r="DC128" s="748"/>
      <c r="DD128" s="748"/>
      <c r="DE128" s="748"/>
      <c r="DF128" s="749"/>
      <c r="DG128" s="812" t="s">
        <v>121</v>
      </c>
      <c r="DH128" s="813"/>
      <c r="DI128" s="813"/>
      <c r="DJ128" s="813"/>
      <c r="DK128" s="813"/>
      <c r="DL128" s="813" t="s">
        <v>121</v>
      </c>
      <c r="DM128" s="813"/>
      <c r="DN128" s="813"/>
      <c r="DO128" s="813"/>
      <c r="DP128" s="813"/>
      <c r="DQ128" s="813" t="s">
        <v>121</v>
      </c>
      <c r="DR128" s="813"/>
      <c r="DS128" s="813"/>
      <c r="DT128" s="813"/>
      <c r="DU128" s="813"/>
      <c r="DV128" s="814" t="s">
        <v>121</v>
      </c>
      <c r="DW128" s="814"/>
      <c r="DX128" s="814"/>
      <c r="DY128" s="814"/>
      <c r="DZ128" s="815"/>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472</v>
      </c>
      <c r="X129" s="797"/>
      <c r="Y129" s="797"/>
      <c r="Z129" s="798"/>
      <c r="AA129" s="799">
        <v>2958398</v>
      </c>
      <c r="AB129" s="800"/>
      <c r="AC129" s="800"/>
      <c r="AD129" s="800"/>
      <c r="AE129" s="801"/>
      <c r="AF129" s="802">
        <v>2920233</v>
      </c>
      <c r="AG129" s="800"/>
      <c r="AH129" s="800"/>
      <c r="AI129" s="800"/>
      <c r="AJ129" s="801"/>
      <c r="AK129" s="802">
        <v>2892293</v>
      </c>
      <c r="AL129" s="800"/>
      <c r="AM129" s="800"/>
      <c r="AN129" s="800"/>
      <c r="AO129" s="801"/>
      <c r="AP129" s="803"/>
      <c r="AQ129" s="804"/>
      <c r="AR129" s="804"/>
      <c r="AS129" s="804"/>
      <c r="AT129" s="805"/>
      <c r="AU129" s="264"/>
      <c r="AV129" s="264"/>
      <c r="AW129" s="264"/>
      <c r="AX129" s="769" t="s">
        <v>473</v>
      </c>
      <c r="AY129" s="770"/>
      <c r="AZ129" s="770"/>
      <c r="BA129" s="770"/>
      <c r="BB129" s="770"/>
      <c r="BC129" s="770"/>
      <c r="BD129" s="770"/>
      <c r="BE129" s="771"/>
      <c r="BF129" s="789" t="s">
        <v>121</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474</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475</v>
      </c>
      <c r="X130" s="797"/>
      <c r="Y130" s="797"/>
      <c r="Z130" s="798"/>
      <c r="AA130" s="799">
        <v>452820</v>
      </c>
      <c r="AB130" s="800"/>
      <c r="AC130" s="800"/>
      <c r="AD130" s="800"/>
      <c r="AE130" s="801"/>
      <c r="AF130" s="802">
        <v>444922</v>
      </c>
      <c r="AG130" s="800"/>
      <c r="AH130" s="800"/>
      <c r="AI130" s="800"/>
      <c r="AJ130" s="801"/>
      <c r="AK130" s="802">
        <v>429368</v>
      </c>
      <c r="AL130" s="800"/>
      <c r="AM130" s="800"/>
      <c r="AN130" s="800"/>
      <c r="AO130" s="801"/>
      <c r="AP130" s="803"/>
      <c r="AQ130" s="804"/>
      <c r="AR130" s="804"/>
      <c r="AS130" s="804"/>
      <c r="AT130" s="805"/>
      <c r="AU130" s="264"/>
      <c r="AV130" s="264"/>
      <c r="AW130" s="264"/>
      <c r="AX130" s="769" t="s">
        <v>476</v>
      </c>
      <c r="AY130" s="770"/>
      <c r="AZ130" s="770"/>
      <c r="BA130" s="770"/>
      <c r="BB130" s="770"/>
      <c r="BC130" s="770"/>
      <c r="BD130" s="770"/>
      <c r="BE130" s="771"/>
      <c r="BF130" s="772">
        <v>9.1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477</v>
      </c>
      <c r="X131" s="780"/>
      <c r="Y131" s="780"/>
      <c r="Z131" s="781"/>
      <c r="AA131" s="782">
        <v>2505578</v>
      </c>
      <c r="AB131" s="783"/>
      <c r="AC131" s="783"/>
      <c r="AD131" s="783"/>
      <c r="AE131" s="784"/>
      <c r="AF131" s="785">
        <v>2475311</v>
      </c>
      <c r="AG131" s="783"/>
      <c r="AH131" s="783"/>
      <c r="AI131" s="783"/>
      <c r="AJ131" s="784"/>
      <c r="AK131" s="785">
        <v>2462925</v>
      </c>
      <c r="AL131" s="783"/>
      <c r="AM131" s="783"/>
      <c r="AN131" s="783"/>
      <c r="AO131" s="784"/>
      <c r="AP131" s="786"/>
      <c r="AQ131" s="787"/>
      <c r="AR131" s="787"/>
      <c r="AS131" s="787"/>
      <c r="AT131" s="788"/>
      <c r="AU131" s="264"/>
      <c r="AV131" s="264"/>
      <c r="AW131" s="264"/>
      <c r="AX131" s="747" t="s">
        <v>478</v>
      </c>
      <c r="AY131" s="748"/>
      <c r="AZ131" s="748"/>
      <c r="BA131" s="748"/>
      <c r="BB131" s="748"/>
      <c r="BC131" s="748"/>
      <c r="BD131" s="748"/>
      <c r="BE131" s="749"/>
      <c r="BF131" s="750">
        <v>57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479</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480</v>
      </c>
      <c r="W132" s="760"/>
      <c r="X132" s="760"/>
      <c r="Y132" s="760"/>
      <c r="Z132" s="761"/>
      <c r="AA132" s="762">
        <v>8.8133356850000002</v>
      </c>
      <c r="AB132" s="763"/>
      <c r="AC132" s="763"/>
      <c r="AD132" s="763"/>
      <c r="AE132" s="764"/>
      <c r="AF132" s="765">
        <v>9.8127063630000002</v>
      </c>
      <c r="AG132" s="763"/>
      <c r="AH132" s="763"/>
      <c r="AI132" s="763"/>
      <c r="AJ132" s="764"/>
      <c r="AK132" s="765">
        <v>8.8500461850000001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481</v>
      </c>
      <c r="W133" s="739"/>
      <c r="X133" s="739"/>
      <c r="Y133" s="739"/>
      <c r="Z133" s="740"/>
      <c r="AA133" s="741">
        <v>9</v>
      </c>
      <c r="AB133" s="742"/>
      <c r="AC133" s="742"/>
      <c r="AD133" s="742"/>
      <c r="AE133" s="743"/>
      <c r="AF133" s="741">
        <v>9.3000000000000007</v>
      </c>
      <c r="AG133" s="742"/>
      <c r="AH133" s="742"/>
      <c r="AI133" s="742"/>
      <c r="AJ133" s="743"/>
      <c r="AK133" s="741">
        <v>9.1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rFonrNCotAgyweg1Ky0sgbKkO6hN4kTgdOPvTh+kpfL0TJ3hwY5QxtLBZGHnaxzWWK5HDF8+BvN61iiS827AAw==" saltValue="mCDHAkmcQDb+dt5np33zJ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46"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9uj3MJWjGanGNHCF5dP0qd3AzJm2wNoTB8ppYOIVGk6edogVJnbBTr8RyBUeOCvJt/tM9z8Rq1h7yG9gTQX8A==" saltValue="fHhXxNbLCPF2/aG1SJHX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49"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HF91Gv0rq/c9/LXJZYKOkaUoXfZGekQJ2u4mSa+gqrmMYQFpfQ5S5AAc22ObGKUhJPM/gex2ahjKSpCFiJIxg==" saltValue="nUPjjcl8VBjdIx0VctA0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E13"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485</v>
      </c>
      <c r="AP7" s="283"/>
      <c r="AQ7" s="284" t="s">
        <v>486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487</v>
      </c>
      <c r="AQ8" s="290" t="s">
        <v>488</v>
      </c>
      <c r="AR8" s="291" t="s">
        <v>489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490</v>
      </c>
      <c r="AL9" s="1169"/>
      <c r="AM9" s="1169"/>
      <c r="AN9" s="1170"/>
      <c r="AO9" s="292">
        <v>922551</v>
      </c>
      <c r="AP9" s="292">
        <v>118580</v>
      </c>
      <c r="AQ9" s="293">
        <v>107310</v>
      </c>
      <c r="AR9" s="294">
        <v>10.5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491</v>
      </c>
      <c r="AL10" s="1169"/>
      <c r="AM10" s="1169"/>
      <c r="AN10" s="1170"/>
      <c r="AO10" s="295">
        <v>101661</v>
      </c>
      <c r="AP10" s="295">
        <v>13067</v>
      </c>
      <c r="AQ10" s="296">
        <v>12629</v>
      </c>
      <c r="AR10" s="297">
        <v>3.5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492</v>
      </c>
      <c r="AL11" s="1169"/>
      <c r="AM11" s="1169"/>
      <c r="AN11" s="1170"/>
      <c r="AO11" s="295">
        <v>35323</v>
      </c>
      <c r="AP11" s="295">
        <v>4540</v>
      </c>
      <c r="AQ11" s="296">
        <v>13528</v>
      </c>
      <c r="AR11" s="297">
        <v>-66.400000000000006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493</v>
      </c>
      <c r="AL12" s="1169"/>
      <c r="AM12" s="1169"/>
      <c r="AN12" s="1170"/>
      <c r="AO12" s="295" t="s">
        <v>494</v>
      </c>
      <c r="AP12" s="295" t="s">
        <v>494</v>
      </c>
      <c r="AQ12" s="296">
        <v>1569</v>
      </c>
      <c r="AR12" s="297" t="s">
        <v>494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495</v>
      </c>
      <c r="AL13" s="1169"/>
      <c r="AM13" s="1169"/>
      <c r="AN13" s="1170"/>
      <c r="AO13" s="295" t="s">
        <v>494</v>
      </c>
      <c r="AP13" s="295" t="s">
        <v>494</v>
      </c>
      <c r="AQ13" s="296" t="s">
        <v>494</v>
      </c>
      <c r="AR13" s="297" t="s">
        <v>494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496</v>
      </c>
      <c r="AL14" s="1169"/>
      <c r="AM14" s="1169"/>
      <c r="AN14" s="1170"/>
      <c r="AO14" s="295">
        <v>22457</v>
      </c>
      <c r="AP14" s="295">
        <v>2887</v>
      </c>
      <c r="AQ14" s="296">
        <v>5788</v>
      </c>
      <c r="AR14" s="297">
        <v>-50.1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497</v>
      </c>
      <c r="AL15" s="1169"/>
      <c r="AM15" s="1169"/>
      <c r="AN15" s="1170"/>
      <c r="AO15" s="295">
        <v>7491</v>
      </c>
      <c r="AP15" s="295">
        <v>963</v>
      </c>
      <c r="AQ15" s="296">
        <v>2674</v>
      </c>
      <c r="AR15" s="297">
        <v>-64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498</v>
      </c>
      <c r="AL16" s="1172"/>
      <c r="AM16" s="1172"/>
      <c r="AN16" s="1173"/>
      <c r="AO16" s="295">
        <v>-80992</v>
      </c>
      <c r="AP16" s="295">
        <v>-10410</v>
      </c>
      <c r="AQ16" s="296">
        <v>-10217</v>
      </c>
      <c r="AR16" s="297">
        <v>1.9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177</v>
      </c>
      <c r="AL17" s="1172"/>
      <c r="AM17" s="1172"/>
      <c r="AN17" s="1173"/>
      <c r="AO17" s="295">
        <v>1008491</v>
      </c>
      <c r="AP17" s="295">
        <v>129626</v>
      </c>
      <c r="AQ17" s="296">
        <v>133280</v>
      </c>
      <c r="AR17" s="297">
        <v>-2.7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500</v>
      </c>
      <c r="AP20" s="303" t="s">
        <v>501</v>
      </c>
      <c r="AQ20" s="304" t="s">
        <v>502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503</v>
      </c>
      <c r="AL21" s="1166"/>
      <c r="AM21" s="1166"/>
      <c r="AN21" s="1167"/>
      <c r="AO21" s="307">
        <v>12.98</v>
      </c>
      <c r="AP21" s="308">
        <v>12.41</v>
      </c>
      <c r="AQ21" s="309">
        <v>0.56999999999999995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504</v>
      </c>
      <c r="AL22" s="1166"/>
      <c r="AM22" s="1166"/>
      <c r="AN22" s="1167"/>
      <c r="AO22" s="312">
        <v>98.6</v>
      </c>
      <c r="AP22" s="313">
        <v>96.1</v>
      </c>
      <c r="AQ22" s="314">
        <v>2.5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506</v>
      </c>
      <c r="AO27" s="273"/>
      <c r="AP27" s="273"/>
      <c r="AQ27" s="273"/>
      <c r="AR27" s="273"/>
      <c r="AS27" s="273"/>
      <c r="AT27" s="273"/>
    </row>
    <row r="28" spans="1:46" ht="17.25" x14ac:dyDescent="0.15">
      <c r="A28" s="274" t="s">
        <v>507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485</v>
      </c>
      <c r="AP30" s="283"/>
      <c r="AQ30" s="284" t="s">
        <v>486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487</v>
      </c>
      <c r="AQ31" s="290" t="s">
        <v>488</v>
      </c>
      <c r="AR31" s="291" t="s">
        <v>489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509</v>
      </c>
      <c r="AL32" s="1157"/>
      <c r="AM32" s="1157"/>
      <c r="AN32" s="1158"/>
      <c r="AO32" s="322">
        <v>503405</v>
      </c>
      <c r="AP32" s="322">
        <v>64705</v>
      </c>
      <c r="AQ32" s="323">
        <v>65207</v>
      </c>
      <c r="AR32" s="324">
        <v>-0.8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510</v>
      </c>
      <c r="AL33" s="1157"/>
      <c r="AM33" s="1157"/>
      <c r="AN33" s="1158"/>
      <c r="AO33" s="322" t="s">
        <v>494</v>
      </c>
      <c r="AP33" s="322" t="s">
        <v>494</v>
      </c>
      <c r="AQ33" s="323" t="s">
        <v>494</v>
      </c>
      <c r="AR33" s="324" t="s">
        <v>494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511</v>
      </c>
      <c r="AL34" s="1157"/>
      <c r="AM34" s="1157"/>
      <c r="AN34" s="1158"/>
      <c r="AO34" s="322" t="s">
        <v>494</v>
      </c>
      <c r="AP34" s="322" t="s">
        <v>494</v>
      </c>
      <c r="AQ34" s="323" t="s">
        <v>494</v>
      </c>
      <c r="AR34" s="324" t="s">
        <v>494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512</v>
      </c>
      <c r="AL35" s="1157"/>
      <c r="AM35" s="1157"/>
      <c r="AN35" s="1158"/>
      <c r="AO35" s="322">
        <v>161451</v>
      </c>
      <c r="AP35" s="322">
        <v>20752</v>
      </c>
      <c r="AQ35" s="323">
        <v>23731</v>
      </c>
      <c r="AR35" s="324">
        <v>-12.6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513</v>
      </c>
      <c r="AL36" s="1157"/>
      <c r="AM36" s="1157"/>
      <c r="AN36" s="1158"/>
      <c r="AO36" s="322">
        <v>6231</v>
      </c>
      <c r="AP36" s="322">
        <v>801</v>
      </c>
      <c r="AQ36" s="323">
        <v>4111</v>
      </c>
      <c r="AR36" s="324">
        <v>-80.5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514</v>
      </c>
      <c r="AL37" s="1157"/>
      <c r="AM37" s="1157"/>
      <c r="AN37" s="1158"/>
      <c r="AO37" s="322">
        <v>629</v>
      </c>
      <c r="AP37" s="322">
        <v>81</v>
      </c>
      <c r="AQ37" s="323">
        <v>745</v>
      </c>
      <c r="AR37" s="324">
        <v>-89.1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515</v>
      </c>
      <c r="AL38" s="1160"/>
      <c r="AM38" s="1160"/>
      <c r="AN38" s="1161"/>
      <c r="AO38" s="325">
        <v>154</v>
      </c>
      <c r="AP38" s="325">
        <v>20</v>
      </c>
      <c r="AQ38" s="326">
        <v>5</v>
      </c>
      <c r="AR38" s="314">
        <v>300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516</v>
      </c>
      <c r="AL39" s="1160"/>
      <c r="AM39" s="1160"/>
      <c r="AN39" s="1161"/>
      <c r="AO39" s="322">
        <v>-24532</v>
      </c>
      <c r="AP39" s="322">
        <v>-3153</v>
      </c>
      <c r="AQ39" s="323">
        <v>-2298</v>
      </c>
      <c r="AR39" s="324">
        <v>37.200000000000003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517</v>
      </c>
      <c r="AL40" s="1157"/>
      <c r="AM40" s="1157"/>
      <c r="AN40" s="1158"/>
      <c r="AO40" s="322">
        <v>-429368</v>
      </c>
      <c r="AP40" s="322">
        <v>-55189</v>
      </c>
      <c r="AQ40" s="323">
        <v>-66358</v>
      </c>
      <c r="AR40" s="324">
        <v>-16.8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291</v>
      </c>
      <c r="AL41" s="1163"/>
      <c r="AM41" s="1163"/>
      <c r="AN41" s="1164"/>
      <c r="AO41" s="322">
        <v>217970</v>
      </c>
      <c r="AP41" s="322">
        <v>28017</v>
      </c>
      <c r="AQ41" s="323">
        <v>25144</v>
      </c>
      <c r="AR41" s="324">
        <v>11.4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485</v>
      </c>
      <c r="AN49" s="1151" t="s">
        <v>521</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522</v>
      </c>
      <c r="AO50" s="339" t="s">
        <v>523</v>
      </c>
      <c r="AP50" s="340" t="s">
        <v>524</v>
      </c>
      <c r="AQ50" s="341" t="s">
        <v>525</v>
      </c>
      <c r="AR50" s="342" t="s">
        <v>526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527</v>
      </c>
      <c r="AL51" s="335"/>
      <c r="AM51" s="343">
        <v>739994</v>
      </c>
      <c r="AN51" s="344">
        <v>90188</v>
      </c>
      <c r="AO51" s="345">
        <v>0.7</v>
      </c>
      <c r="AP51" s="346">
        <v>119674</v>
      </c>
      <c r="AQ51" s="347">
        <v>26.2</v>
      </c>
      <c r="AR51" s="348">
        <v>-25.5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528</v>
      </c>
      <c r="AM52" s="351">
        <v>204381</v>
      </c>
      <c r="AN52" s="352">
        <v>24909</v>
      </c>
      <c r="AO52" s="353">
        <v>-0.6</v>
      </c>
      <c r="AP52" s="354">
        <v>57803</v>
      </c>
      <c r="AQ52" s="355">
        <v>4.8</v>
      </c>
      <c r="AR52" s="356">
        <v>-5.4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529</v>
      </c>
      <c r="AL53" s="335"/>
      <c r="AM53" s="343">
        <v>526576</v>
      </c>
      <c r="AN53" s="344">
        <v>64873</v>
      </c>
      <c r="AO53" s="345">
        <v>-28.1</v>
      </c>
      <c r="AP53" s="346">
        <v>119685</v>
      </c>
      <c r="AQ53" s="347">
        <v>0</v>
      </c>
      <c r="AR53" s="348">
        <v>-28.1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528</v>
      </c>
      <c r="AM54" s="351">
        <v>334551</v>
      </c>
      <c r="AN54" s="352">
        <v>41216</v>
      </c>
      <c r="AO54" s="353">
        <v>65.5</v>
      </c>
      <c r="AP54" s="354">
        <v>68464</v>
      </c>
      <c r="AQ54" s="355">
        <v>18.399999999999999</v>
      </c>
      <c r="AR54" s="356">
        <v>47.1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530</v>
      </c>
      <c r="AL55" s="335"/>
      <c r="AM55" s="343">
        <v>575116</v>
      </c>
      <c r="AN55" s="344">
        <v>71845</v>
      </c>
      <c r="AO55" s="345">
        <v>10.7</v>
      </c>
      <c r="AP55" s="346">
        <v>128611</v>
      </c>
      <c r="AQ55" s="347">
        <v>7.5</v>
      </c>
      <c r="AR55" s="348">
        <v>3.2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528</v>
      </c>
      <c r="AM56" s="351">
        <v>164681</v>
      </c>
      <c r="AN56" s="352">
        <v>20572</v>
      </c>
      <c r="AO56" s="353">
        <v>-50.1</v>
      </c>
      <c r="AP56" s="354">
        <v>61552</v>
      </c>
      <c r="AQ56" s="355">
        <v>-10.1</v>
      </c>
      <c r="AR56" s="356">
        <v>-40</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531</v>
      </c>
      <c r="AL57" s="335"/>
      <c r="AM57" s="343">
        <v>1011833</v>
      </c>
      <c r="AN57" s="344">
        <v>128308</v>
      </c>
      <c r="AO57" s="345">
        <v>78.599999999999994</v>
      </c>
      <c r="AP57" s="346">
        <v>138651</v>
      </c>
      <c r="AQ57" s="347">
        <v>7.8</v>
      </c>
      <c r="AR57" s="348">
        <v>70.8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528</v>
      </c>
      <c r="AM58" s="351">
        <v>240967</v>
      </c>
      <c r="AN58" s="352">
        <v>30556</v>
      </c>
      <c r="AO58" s="353">
        <v>48.5</v>
      </c>
      <c r="AP58" s="354">
        <v>71211</v>
      </c>
      <c r="AQ58" s="355">
        <v>15.7</v>
      </c>
      <c r="AR58" s="356">
        <v>32.799999999999997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532</v>
      </c>
      <c r="AL59" s="335"/>
      <c r="AM59" s="343">
        <v>880079</v>
      </c>
      <c r="AN59" s="344">
        <v>113121</v>
      </c>
      <c r="AO59" s="345">
        <v>-11.8</v>
      </c>
      <c r="AP59" s="346">
        <v>122882</v>
      </c>
      <c r="AQ59" s="347">
        <v>-11.4</v>
      </c>
      <c r="AR59" s="348">
        <v>-0.4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528</v>
      </c>
      <c r="AM60" s="351">
        <v>148623</v>
      </c>
      <c r="AN60" s="352">
        <v>19103</v>
      </c>
      <c r="AO60" s="353">
        <v>-37.5</v>
      </c>
      <c r="AP60" s="354">
        <v>65785</v>
      </c>
      <c r="AQ60" s="355">
        <v>-7.6</v>
      </c>
      <c r="AR60" s="356">
        <v>-29.9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533</v>
      </c>
      <c r="AL61" s="357"/>
      <c r="AM61" s="358">
        <v>746720</v>
      </c>
      <c r="AN61" s="359">
        <v>93667</v>
      </c>
      <c r="AO61" s="360">
        <v>10</v>
      </c>
      <c r="AP61" s="361">
        <v>125901</v>
      </c>
      <c r="AQ61" s="362">
        <v>6</v>
      </c>
      <c r="AR61" s="348">
        <v>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528</v>
      </c>
      <c r="AM62" s="351">
        <v>218641</v>
      </c>
      <c r="AN62" s="352">
        <v>27271</v>
      </c>
      <c r="AO62" s="353">
        <v>5.2</v>
      </c>
      <c r="AP62" s="354">
        <v>64963</v>
      </c>
      <c r="AQ62" s="355">
        <v>4.2</v>
      </c>
      <c r="AR62" s="356">
        <v>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zQiydjLu8HWpv5PyS+wTz6Z0CUc9ev+0dOK3/TuJTK8VpAEPXQoSTTuvJhFrFdhPbdCGEa6+HA5b0ZR5C6ELDQ==" saltValue="tE0Ao7+VFR7tdUXuxNLD+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55" zoomScale="55" zoomScaleNormal="5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Cpzyxa/Jb8jrfFT6gLhDd83uqUYG8+0ObL3xIt7XYf+RdZaoJZqggHMJqhfaGcgl5VJeoQAQ6/T82sqmMG6Ag==" saltValue="osWIruGiVHbR0mvT/G0n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BU1"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OnZzOGljbelSEYHcslz4bN12J3l2BTW03a3qi+8WlbVDQTRQiOpWmfS9+A+cu75mEteF1qK3bkinbF10y58nQ==" saltValue="kFDzx20k6wYYx6rr4Cu2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174" t="s">
        <v>3</v>
      </c>
      <c r="D47" s="1174"/>
      <c r="E47" s="1175"/>
      <c r="F47" s="11">
        <v>33.340000000000003</v>
      </c>
      <c r="G47" s="12">
        <v>37.76</v>
      </c>
      <c r="H47" s="12">
        <v>39.36</v>
      </c>
      <c r="I47" s="12">
        <v>42.15</v>
      </c>
      <c r="J47" s="13">
        <v>44.91</v>
      </c>
    </row>
    <row r="48" spans="2:10" ht="57.75" customHeight="1" x14ac:dyDescent="0.15">
      <c r="B48" s="14"/>
      <c r="C48" s="1176" t="s">
        <v>4</v>
      </c>
      <c r="D48" s="1176"/>
      <c r="E48" s="1177"/>
      <c r="F48" s="15">
        <v>4.42</v>
      </c>
      <c r="G48" s="16">
        <v>4.7</v>
      </c>
      <c r="H48" s="16">
        <v>4.4800000000000004</v>
      </c>
      <c r="I48" s="16">
        <v>4.55</v>
      </c>
      <c r="J48" s="17">
        <v>4.41</v>
      </c>
    </row>
    <row r="49" spans="2:10" ht="57.75" customHeight="1" thickBot="1" x14ac:dyDescent="0.2">
      <c r="B49" s="18"/>
      <c r="C49" s="1178" t="s">
        <v>5</v>
      </c>
      <c r="D49" s="1178"/>
      <c r="E49" s="1179"/>
      <c r="F49" s="19">
        <v>5.75</v>
      </c>
      <c r="G49" s="20">
        <v>3.62</v>
      </c>
      <c r="H49" s="20">
        <v>2.71</v>
      </c>
      <c r="I49" s="20">
        <v>2.29</v>
      </c>
      <c r="J49" s="21">
        <v>2.17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WGQ/c9/FiPKFPoSbmdj4NyHk7fehhb1gl7Da2vUe0g1xU6VHQrugJymZ5S32ltovI5wSo0Fh3CLAnRz1zraIw==" saltValue="Jfwk5z4x9zuFZ2TyFtlP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臨時職員07（総務・まち）</cp:lastModifiedBy>
  <dcterms:created xsi:type="dcterms:W3CDTF">2019-06-06T04:37:05Z</dcterms:created>
  <dcterms:modified xsi:type="dcterms:W3CDTF">2019-10-31T05:26:35Z</dcterms:modified>
  <cp:category/>
</cp:coreProperties>
</file>