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8"/>
  <workbookPr/>
  <mc:AlternateContent xmlns:mc="http://schemas.openxmlformats.org/markup-compatibility/2006">
    <mc:Choice Requires="x15">
      <x15ac:absPath xmlns:x15ac="http://schemas.microsoft.com/office/spreadsheetml/2010/11/ac" url="Y:\総務課\財政関係\20.財政状況\01.財政状況資料集\R02年度（R01年度）\"/>
    </mc:Choice>
  </mc:AlternateContent>
  <xr:revisionPtr revIDLastSave="0" documentId="13_ncr:1_{0D7EE6B7-476B-4B4F-9C3A-1B1F88E9771D}" xr6:coauthVersionLast="36" xr6:coauthVersionMax="36" xr10:uidLastSave="{00000000-0000-0000-0000-000000000000}"/>
  <bookViews>
    <workbookView xWindow="0" yWindow="0" windowWidth="28800" windowHeight="12135" tabRatio="85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W41" i="10"/>
  <c r="BW42" i="10" s="1"/>
  <c r="BW43" i="10" s="1"/>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alcChain>
</file>

<file path=xl/sharedStrings.xml><?xml version="1.0" encoding="utf-8"?>
<sst xmlns="http://schemas.openxmlformats.org/spreadsheetml/2006/main" count="1013" uniqueCount="578">
  <si>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</si>
  <si>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</si>
  <si>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</si>
  <si>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</si>
  <si>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</si>
  <si>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</si>
  <si>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</si>
  <si>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</si>
  <si>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</si>
  <si>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</si>
  <si>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</si>
  <si>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</si>
  <si>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</si>
  <si>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</si>
  <si>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</si>
  <si>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</si>
  <si>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</si>
  <si>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</si>
  <si>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</si>
  <si>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</si>
  <si>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</si>
  <si>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</si>
  <si>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</si>
  <si>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</si>
  <si>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</si>
  <si>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</si>
  <si>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</si>
  <si>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</si>
  <si>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</si>
  <si>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</si>
  <si>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</si>
  <si>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</si>
  <si>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</si>
  <si>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</si>
  <si>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</si>
  <si>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</si>
  <si>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</si>
  <si>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</si>
  <si>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</si>
  <si>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</si>
  <si>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</si>
  <si>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</si>
  <si>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</si>
  <si>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</si>
  <si>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</si>
  <si>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</si>
  <si>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</si>
  <si>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</si>
  <si>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</si>
  <si>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</si>
  <si>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</si>
  <si>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</si>
  <si>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</si>
  <si>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</si>
  <si>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</si>
  <si>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</si>
  <si>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</si>
  <si>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</si>
  <si>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</si>
  <si>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</si>
  <si>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</si>
  <si>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</si>
  <si>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</si>
  <si>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</si>
  <si>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</si>
  <si>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</si>
  <si>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</si>
  <si>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</si>
  <si>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</si>
  <si>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</si>
  <si>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</si>
  <si>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</si>
  <si>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</si>
  <si>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</si>
  <si>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</si>
  <si>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</si>
  <si>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</si>
  <si>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</si>
  <si>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</si>
  <si>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</si>
  <si>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</si>
  <si>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</si>
  <si>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</si>
  <si>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</si>
  <si>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</si>
  <si>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</si>
  <si>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</si>
  <si>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</si>
  <si>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</si>
  <si>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</si>
  <si>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</si>
  <si>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</si>
  <si>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</si>
  <si>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</si>
  <si>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</si>
  <si>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</si>
  <si>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</si>
  <si>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</si>
  <si>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</si>
  <si>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</si>
  <si>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</si>
  <si>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</si>
  <si>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</si>
  <si>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</si>
  <si>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</si>
  <si>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</si>
  <si>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</si>
  <si>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</si>
  <si>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</si>
  <si>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</si>
  <si>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</si>
  <si>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</si>
  <si>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</si>
  <si>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</si>
  <si>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</si>
  <si>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</si>
  <si>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</si>
  <si>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</si>
  <si>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</si>
  <si>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</si>
  <si>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</si>
  <si>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</si>
  <si>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</si>
  <si>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</si>
  <si>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</si>
  <si>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</si>
  <si>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</si>
  <si>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</si>
  <si>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</si>
  <si>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</si>
  <si>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</si>
  <si>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</si>
  <si>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</si>
  <si>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</si>
  <si>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</si>
  <si>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</si>
  <si>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</si>
  <si>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</si>
  <si>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</si>
  <si>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</si>
  <si>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</si>
  <si>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</si>
  <si>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</si>
  <si>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</si>
  <si>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</si>
  <si>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</si>
  <si>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</si>
  <si>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</si>
  <si>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</si>
  <si>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</si>
  <si>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</si>
  <si>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</si>
  <si>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</si>
  <si>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</si>
  <si>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</si>
  <si>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</si>
  <si>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</si>
  <si>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</si>
  <si>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</si>
  <si>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</si>
  <si>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</si>
  <si>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</si>
  <si>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</si>
  <si>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</si>
  <si>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</si>
  <si>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</si>
  <si>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</si>
  <si>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</si>
  <si>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</si>
  <si>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</si>
  <si>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</si>
  <si>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</si>
  <si>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</si>
  <si>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</si>
  <si>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</si>
  <si>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</si>
  <si>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</si>
  <si>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</si>
  <si>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</si>
  <si>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</si>
  <si>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</si>
  <si>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</si>
  <si>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</si>
  <si>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</si>
  <si>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</si>
  <si>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</si>
  <si>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</si>
  <si>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</si>
  <si>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</si>
  <si>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</si>
  <si>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</si>
  <si>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</si>
  <si>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</si>
  <si>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</si>
  <si>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</si>
  <si>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</si>
  <si>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</si>
  <si>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</si>
  <si>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</si>
  <si>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</si>
  <si>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</si>
  <si>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</si>
  <si>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</si>
  <si>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</si>
  <si>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</si>
  <si>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</si>
  <si>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</si>
  <si>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</si>
  <si>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</si>
  <si>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</si>
  <si>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</si>
  <si>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岩手県平泉町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</si>
  <si>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</si>
  <si>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</si>
  <si>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</si>
  <si>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</si>
  <si>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</si>
  <si>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</si>
  <si>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</si>
  <si>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</si>
  <si>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</si>
  <si>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</si>
  <si>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</si>
  <si>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</si>
  <si>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</si>
  <si>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</si>
  <si>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</si>
  <si>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</si>
  <si>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</si>
  <si>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</si>
  <si>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</si>
  <si>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</si>
  <si>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</si>
  <si>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</si>
  <si>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</si>
  <si>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</si>
  <si>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</si>
  <si>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</si>
  <si>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</si>
  <si>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</si>
  <si>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</si>
  <si>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</si>
  <si>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</si>
  <si>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</si>
  <si>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</si>
  <si>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</si>
  <si>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</si>
  <si>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</si>
  <si>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</si>
  <si>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</si>
  <si>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</si>
  <si>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</si>
  <si>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</si>
  <si>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</si>
  <si>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</si>
  <si>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</si>
  <si>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</si>
  <si>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</si>
  <si>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</si>
  <si>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</si>
  <si>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</si>
  <si>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</si>
  <si>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</si>
  <si>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</si>
  <si>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</si>
  <si>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</si>
  <si>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</si>
  <si>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</si>
  <si>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</si>
  <si>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</si>
  <si>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</si>
  <si>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</si>
  <si>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</si>
  <si>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</si>
  <si>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</si>
  <si>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</si>
  <si>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</si>
  <si>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</si>
  <si>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</si>
  <si>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</si>
  <si>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</si>
  <si>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</si>
  <si>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</si>
  <si>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</si>
  <si>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</si>
  <si>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</si>
  <si>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</si>
  <si>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</si>
  <si>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</si>
  <si>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</si>
  <si>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</si>
  <si>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</si>
  <si>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</si>
  <si>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</si>
  <si>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</si>
  <si>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</si>
  <si>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</si>
  <si>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</si>
  <si>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</si>
  <si>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</si>
  <si>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</si>
  <si>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</si>
  <si>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</si>
  <si>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</si>
  <si>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</si>
  <si>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</si>
  <si>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</si>
  <si>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</si>
  <si>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</si>
  <si>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</si>
  <si>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</si>
  <si>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</si>
  <si>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</si>
  <si>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</si>
  <si>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</si>
  <si>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</si>
  <si>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</si>
  <si>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</si>
  <si>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</si>
  <si>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</si>
  <si>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</si>
  <si>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</si>
  <si>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</si>
  <si>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</si>
  <si>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</si>
  <si>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</si>
  <si>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</si>
  <si>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</si>
  <si>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</si>
  <si>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</si>
  <si>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</si>
  <si>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</si>
  <si>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</si>
  <si>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</si>
  <si>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</si>
  <si>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</si>
  <si>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</si>
  <si>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</si>
  <si>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</si>
  <si>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</si>
  <si>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</si>
  <si>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</si>
  <si>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</si>
  <si>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</si>
  <si>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</si>
  <si>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</si>
  <si>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</si>
  <si>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</si>
  <si>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</si>
  <si>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</si>
  <si>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</si>
  <si>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</si>
  <si>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</si>
  <si>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</si>
  <si>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</si>
  <si>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</si>
  <si>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</si>
  <si>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</si>
  <si>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</si>
  <si>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</si>
  <si>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</si>
  <si>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</si>
  <si>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</si>
  <si>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岩手県平泉町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</si>
  <si>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</si>
  <si>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</si>
  <si>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</si>
  <si>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</si>
  <si>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</si>
  <si>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</si>
  <si>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</si>
  <si>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</si>
  <si>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</si>
  <si>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</si>
  <si>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</si>
  <si>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</si>
  <si>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</si>
  <si>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</si>
  <si>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</si>
  <si>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</si>
  <si>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</si>
  <si>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</si>
  <si>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</si>
  <si>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</si>
  <si>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</si>
  <si>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</si>
  <si>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</si>
  <si>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</si>
  <si>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</si>
  <si>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</si>
  <si>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</si>
  <si>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</si>
  <si>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</si>
  <si>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</si>
  <si>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</si>
  <si>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</si>
  <si>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</si>
  <si>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</si>
  <si>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</si>
  <si>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</si>
  <si>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</si>
  <si>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</si>
  <si>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</si>
  <si>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</si>
  <si>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</si>
  <si>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</si>
  <si>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</si>
  <si>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</si>
  <si>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</si>
  <si>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</si>
  <si>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</si>
  <si>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</si>
  <si>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</si>
  <si>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</si>
  <si>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</si>
  <si>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</si>
  <si>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</si>
  <si>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</si>
  <si>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</si>
  <si>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</si>
  <si>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</si>
  <si>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</si>
  <si>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</si>
  <si>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</si>
  <si>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</si>
  <si>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</si>
  <si>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</si>
  <si>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</si>
  <si>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</si>
  <si>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</si>
  <si>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</si>
  <si>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</si>
  <si>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</si>
  <si>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</si>
  <si>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</si>
  <si>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</si>
  <si>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</si>
  <si>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</si>
  <si>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</si>
  <si>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</si>
  <si>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</si>
  <si>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</si>
  <si>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</si>
  <si>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</si>
  <si>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</si>
  <si>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</si>
  <si>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</si>
  <si>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</si>
  <si>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</si>
  <si>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</si>
  <si>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</si>
  <si>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</si>
  <si>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</si>
  <si>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</si>
  <si>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</si>
  <si>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</si>
  <si>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</si>
  <si>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</si>
  <si>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</si>
  <si>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</si>
  <si>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</si>
  <si>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</si>
  <si>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</si>
  <si>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</si>
  <si>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</si>
  <si>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</si>
  <si>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</si>
  <si>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</si>
  <si>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</si>
  <si>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</si>
  <si>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</si>
  <si>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</si>
  <si>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</si>
  <si>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</si>
  <si>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</si>
  <si>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</si>
  <si>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</si>
  <si>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</si>
  <si>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</si>
  <si>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</si>
  <si>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</si>
  <si>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</si>
  <si>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</si>
  <si>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</si>
  <si>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</si>
  <si>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</si>
  <si>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</si>
  <si>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</si>
  <si>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</si>
  <si>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</si>
  <si>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</si>
  <si>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</si>
  <si>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</si>
  <si>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</si>
  <si>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</si>
  <si>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</si>
  <si>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</si>
  <si>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</si>
  <si>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</si>
  <si>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</si>
  <si>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</si>
  <si>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</si>
  <si>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</si>
  <si>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</si>
  <si>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</si>
  <si>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</si>
  <si>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</si>
  <si>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</si>
  <si>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</si>
  <si>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</si>
  <si>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</si>
  <si>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</si>
  <si>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</si>
  <si>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</si>
  <si>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</si>
  <si>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</si>
  <si>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</si>
  <si>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</si>
  <si>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</si>
  <si>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</si>
  <si>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</si>
  <si>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</si>
  <si>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</si>
  <si>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</si>
  <si>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</si>
  <si>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</si>
  <si>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</si>
  <si>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</si>
  <si>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</si>
  <si>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</si>
  <si>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</si>
  <si>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</si>
  <si>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</si>
  <si>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</si>
  <si>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</si>
  <si>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</si>
  <si>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</si>
  <si>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</si>
  <si>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</si>
  <si>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</si>
  <si>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</si>
  <si>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</si>
  <si>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</si>
  <si>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</si>
  <si>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</si>
  <si>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</si>
  <si>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</si>
  <si>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</si>
  <si>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1.54</t>
  </si>
  <si>
    <t>▲ 2.73</t>
  </si>
  <si>
    <t>水道事業会計</t>
  </si>
  <si>
    <t>一般会計</t>
  </si>
  <si>
    <t>国民健康保険特別会計</t>
  </si>
  <si>
    <t>農業集落排水事業特別会計</t>
  </si>
  <si>
    <t>町営駐車場特別会計</t>
  </si>
  <si>
    <t>下水道事業特別会計</t>
  </si>
  <si>
    <t>健康福祉交流館特別会計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</si>
  <si>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</si>
  <si>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</si>
  <si>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</si>
  <si>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</si>
  <si>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</si>
  <si>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</si>
  <si>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</si>
  <si>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</si>
  <si>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</si>
  <si>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一関地区広域行政組合（一般会計）</t>
    <rPh sb="0" eb="2">
      <t>イチノセキ</t>
    </rPh>
    <rPh sb="2" eb="4">
      <t>チク</t>
    </rPh>
    <rPh sb="4" eb="6">
      <t>コウイキ</t>
    </rPh>
    <rPh sb="6" eb="8">
      <t>ギョウセイ</t>
    </rPh>
    <rPh sb="8" eb="10">
      <t>クミアイ</t>
    </rPh>
    <rPh sb="11" eb="13">
      <t>イッパン</t>
    </rPh>
    <rPh sb="13" eb="15">
      <t>カイケイ</t>
    </rPh>
    <phoneticPr fontId="2"/>
  </si>
  <si>
    <t>一関地区広域行政組合（介護保険特別会計・事業勘定）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0" eb="22">
      <t>ジギョウ</t>
    </rPh>
    <rPh sb="22" eb="24">
      <t>カンジョウ</t>
    </rPh>
    <phoneticPr fontId="2"/>
  </si>
  <si>
    <t>一関地区広域行政組合（介護保険特別会計・サービス勘定）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4" eb="26">
      <t>カンジョウ</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</si>
  <si>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</si>
  <si>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</si>
  <si>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</si>
  <si>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</si>
  <si>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公共施設等整備基金</t>
    <rPh sb="0" eb="2">
      <t>コウキョウ</t>
    </rPh>
    <rPh sb="2" eb="4">
      <t>シセツ</t>
    </rPh>
    <rPh sb="4" eb="5">
      <t>ナド</t>
    </rPh>
    <rPh sb="5" eb="7">
      <t>セイビ</t>
    </rPh>
    <rPh sb="7" eb="9">
      <t>キキン</t>
    </rPh>
    <phoneticPr fontId="5"/>
  </si>
  <si>
    <t>福祉振興基金</t>
    <rPh sb="0" eb="2">
      <t>フクシ</t>
    </rPh>
    <rPh sb="2" eb="4">
      <t>シンコウ</t>
    </rPh>
    <rPh sb="4" eb="6">
      <t>キキン</t>
    </rPh>
    <phoneticPr fontId="5"/>
  </si>
  <si>
    <t>ふるさと応援寄附基金</t>
    <rPh sb="4" eb="6">
      <t>オウエン</t>
    </rPh>
    <rPh sb="6" eb="8">
      <t>キフ</t>
    </rPh>
    <rPh sb="8" eb="10">
      <t>キキン</t>
    </rPh>
    <phoneticPr fontId="5"/>
  </si>
  <si>
    <t>世界遺産推進基金</t>
    <rPh sb="0" eb="2">
      <t>セカイ</t>
    </rPh>
    <rPh sb="2" eb="4">
      <t>イサン</t>
    </rPh>
    <rPh sb="4" eb="6">
      <t>スイシン</t>
    </rPh>
    <rPh sb="6" eb="8">
      <t>キキン</t>
    </rPh>
    <phoneticPr fontId="5"/>
  </si>
  <si>
    <t>世界遺産林育成基金</t>
    <rPh sb="0" eb="2">
      <t>セカイ</t>
    </rPh>
    <rPh sb="2" eb="4">
      <t>イサン</t>
    </rPh>
    <rPh sb="4" eb="5">
      <t>リン</t>
    </rPh>
    <rPh sb="5" eb="7">
      <t>イクセイ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</si>
</sst>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BFAD-4E60-97EE-6C51241F76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71845</c:v>
                </c:pt>
                <c:pt idx="1">
                  <c:v>128308</c:v>
                </c:pt>
                <c:pt idx="2">
                  <c:v>113121</c:v>
                </c:pt>
                <c:pt idx="3">
                  <c:v>120546</c:v>
                </c:pt>
                <c:pt idx="4">
                  <c:v>172541</c:v>
                </c:pt>
              </c:numCache>
            </c:numRef>
          </c:val>
          <c:smooth val="0"/>
          <c:extLst>
            <c:ext xmlns:c16="http://schemas.microsoft.com/office/drawing/2014/chart" uri="{C3380CC4-5D6E-409C-BE32-E72D297353CC}">
              <c16:uniqueId val="{00000001-BFAD-4E60-97EE-6C51241F76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4.4800000000000004</c:v>
                </c:pt>
                <c:pt idx="1">
                  <c:v>4.55</c:v>
                </c:pt>
                <c:pt idx="2">
                  <c:v>4.41</c:v>
                </c:pt>
                <c:pt idx="3">
                  <c:v>3.98</c:v>
                </c:pt>
                <c:pt idx="4">
                  <c:v>5.77</c:v>
                </c:pt>
              </c:numCache>
            </c:numRef>
          </c:val>
          <c:extLst>
            <c:ext xmlns:c16="http://schemas.microsoft.com/office/drawing/2014/chart" uri="{C3380CC4-5D6E-409C-BE32-E72D297353CC}">
              <c16:uniqueId val="{00000000-4521-482A-BEB5-04D5744FE9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39.36</c:v>
                </c:pt>
                <c:pt idx="1">
                  <c:v>42.15</c:v>
                </c:pt>
                <c:pt idx="2">
                  <c:v>44.91</c:v>
                </c:pt>
                <c:pt idx="3">
                  <c:v>41.32</c:v>
                </c:pt>
                <c:pt idx="4">
                  <c:v>37.799999999999997</c:v>
                </c:pt>
              </c:numCache>
            </c:numRef>
          </c:val>
          <c:extLst>
            <c:ext xmlns:c16="http://schemas.microsoft.com/office/drawing/2014/chart" uri="{C3380CC4-5D6E-409C-BE32-E72D297353CC}">
              <c16:uniqueId val="{00000001-4521-482A-BEB5-04D5744FE9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2.71</c:v>
                </c:pt>
                <c:pt idx="1">
                  <c:v>2.29</c:v>
                </c:pt>
                <c:pt idx="2">
                  <c:v>2.17</c:v>
                </c:pt>
                <c:pt idx="3">
                  <c:v>-1.54</c:v>
                </c:pt>
                <c:pt idx="4">
                  <c:v>-2.73</c:v>
                </c:pt>
              </c:numCache>
            </c:numRef>
          </c:val>
          <c:smooth val="0"/>
          <c:extLst>
            <c:ext xmlns:c16="http://schemas.microsoft.com/office/drawing/2014/chart" uri="{C3380CC4-5D6E-409C-BE32-E72D297353CC}">
              <c16:uniqueId val="{00000002-4521-482A-BEB5-04D5744FE9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0.5</c:v>
                </c:pt>
                <c:pt idx="2">
                  <c:v>#N/A</c:v>
                </c:pt>
                <c:pt idx="3">
                  <c:v>0.4</c:v>
                </c:pt>
                <c:pt idx="4">
                  <c:v>#N/A</c:v>
                </c:pt>
                <c:pt idx="5">
                  <c:v>1.96</c:v>
                </c:pt>
                <c:pt idx="6">
                  <c:v>0</c:v>
                </c:pt>
                <c:pt idx="7">
                  <c:v>0</c:v>
                </c:pt>
                <c:pt idx="8">
                  <c:v>0</c:v>
                </c:pt>
                <c:pt idx="9">
                  <c:v>0</c:v>
                </c:pt>
              </c:numCache>
            </c:numRef>
          </c:val>
          <c:extLst>
            <c:ext xmlns:c16="http://schemas.microsoft.com/office/drawing/2014/chart" uri="{C3380CC4-5D6E-409C-BE32-E72D297353CC}">
              <c16:uniqueId val="{00000000-5C1C-4FDB-BF44-BE6EF4716E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1C-4FDB-BF44-BE6EF4716ED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0.02</c:v>
                </c:pt>
                <c:pt idx="4">
                  <c:v>#N/A</c:v>
                </c:pt>
                <c:pt idx="5">
                  <c:v>0.04</c:v>
                </c:pt>
                <c:pt idx="6">
                  <c:v>#N/A</c:v>
                </c:pt>
                <c:pt idx="7">
                  <c:v>0.03</c:v>
                </c:pt>
                <c:pt idx="8">
                  <c:v>#N/A</c:v>
                </c:pt>
                <c:pt idx="9">
                  <c:v>0.04</c:v>
                </c:pt>
              </c:numCache>
            </c:numRef>
          </c:val>
          <c:extLst>
            <c:ext xmlns:c16="http://schemas.microsoft.com/office/drawing/2014/chart" uri="{C3380CC4-5D6E-409C-BE32-E72D297353CC}">
              <c16:uniqueId val="{00000002-5C1C-4FDB-BF44-BE6EF4716EDE}"/>
            </c:ext>
          </c:extLst>
        </c:ser>
        <c:ser>
          <c:idx val="3"/>
          <c:order val="3"/>
          <c:tx>
            <c:strRef>
              <c:f>データシート!$A$30</c:f>
              <c:strCache>
                <c:ptCount val="1"/>
                <c:pt idx="0">
                  <c:v>健康福祉交流館特別会計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0.1</c:v>
                </c:pt>
                <c:pt idx="4">
                  <c:v>#N/A</c:v>
                </c:pt>
                <c:pt idx="5">
                  <c:v>7.0000000000000007E-2</c:v>
                </c:pt>
                <c:pt idx="6">
                  <c:v>#N/A</c:v>
                </c:pt>
                <c:pt idx="7">
                  <c:v>0.08</c:v>
                </c:pt>
                <c:pt idx="8">
                  <c:v>#N/A</c:v>
                </c:pt>
                <c:pt idx="9">
                  <c:v>0.04</c:v>
                </c:pt>
              </c:numCache>
            </c:numRef>
          </c:val>
          <c:extLst>
            <c:ext xmlns:c16="http://schemas.microsoft.com/office/drawing/2014/chart" uri="{C3380CC4-5D6E-409C-BE32-E72D297353CC}">
              <c16:uniqueId val="{00000003-5C1C-4FDB-BF44-BE6EF4716ED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0.06</c:v>
                </c:pt>
                <c:pt idx="4">
                  <c:v>#N/A</c:v>
                </c:pt>
                <c:pt idx="5">
                  <c:v>0.08</c:v>
                </c:pt>
                <c:pt idx="6">
                  <c:v>#N/A</c:v>
                </c:pt>
                <c:pt idx="7">
                  <c:v>0.08</c:v>
                </c:pt>
                <c:pt idx="8">
                  <c:v>#N/A</c:v>
                </c:pt>
                <c:pt idx="9">
                  <c:v>7.0000000000000007E-2</c:v>
                </c:pt>
              </c:numCache>
            </c:numRef>
          </c:val>
          <c:extLst>
            <c:ext xmlns:c16="http://schemas.microsoft.com/office/drawing/2014/chart" uri="{C3380CC4-5D6E-409C-BE32-E72D297353CC}">
              <c16:uniqueId val="{00000004-5C1C-4FDB-BF44-BE6EF4716EDE}"/>
            </c:ext>
          </c:extLst>
        </c:ser>
        <c:ser>
          <c:idx val="5"/>
          <c:order val="5"/>
          <c:tx>
            <c:strRef>
              <c:f>データシート!$A$32</c:f>
              <c:strCache>
                <c:ptCount val="1"/>
                <c:pt idx="0">
                  <c:v>町営駐車場特別会計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0.23</c:v>
                </c:pt>
                <c:pt idx="2">
                  <c:v>#N/A</c:v>
                </c:pt>
                <c:pt idx="3">
                  <c:v>0.14000000000000001</c:v>
                </c:pt>
                <c:pt idx="4">
                  <c:v>#N/A</c:v>
                </c:pt>
                <c:pt idx="5">
                  <c:v>0.1</c:v>
                </c:pt>
                <c:pt idx="6">
                  <c:v>#N/A</c:v>
                </c:pt>
                <c:pt idx="7">
                  <c:v>0.15</c:v>
                </c:pt>
                <c:pt idx="8">
                  <c:v>#N/A</c:v>
                </c:pt>
                <c:pt idx="9">
                  <c:v>0.09</c:v>
                </c:pt>
              </c:numCache>
            </c:numRef>
          </c:val>
          <c:extLst>
            <c:ext xmlns:c16="http://schemas.microsoft.com/office/drawing/2014/chart" uri="{C3380CC4-5D6E-409C-BE32-E72D297353CC}">
              <c16:uniqueId val="{00000005-5C1C-4FDB-BF44-BE6EF4716EDE}"/>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0.06</c:v>
                </c:pt>
                <c:pt idx="4">
                  <c:v>#N/A</c:v>
                </c:pt>
                <c:pt idx="5">
                  <c:v>0.04</c:v>
                </c:pt>
                <c:pt idx="6">
                  <c:v>#N/A</c:v>
                </c:pt>
                <c:pt idx="7">
                  <c:v>0.05</c:v>
                </c:pt>
                <c:pt idx="8">
                  <c:v>#N/A</c:v>
                </c:pt>
                <c:pt idx="9">
                  <c:v>0.37</c:v>
                </c:pt>
              </c:numCache>
            </c:numRef>
          </c:val>
          <c:extLst>
            <c:ext xmlns:c16="http://schemas.microsoft.com/office/drawing/2014/chart" uri="{C3380CC4-5D6E-409C-BE32-E72D297353CC}">
              <c16:uniqueId val="{00000006-5C1C-4FDB-BF44-BE6EF4716ED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3.18</c:v>
                </c:pt>
                <c:pt idx="2">
                  <c:v>#N/A</c:v>
                </c:pt>
                <c:pt idx="3">
                  <c:v>3.18</c:v>
                </c:pt>
                <c:pt idx="4">
                  <c:v>#N/A</c:v>
                </c:pt>
                <c:pt idx="5">
                  <c:v>3.65</c:v>
                </c:pt>
                <c:pt idx="6">
                  <c:v>#N/A</c:v>
                </c:pt>
                <c:pt idx="7">
                  <c:v>2.44</c:v>
                </c:pt>
                <c:pt idx="8">
                  <c:v>#N/A</c:v>
                </c:pt>
                <c:pt idx="9">
                  <c:v>2.62</c:v>
                </c:pt>
              </c:numCache>
            </c:numRef>
          </c:val>
          <c:extLst>
            <c:ext xmlns:c16="http://schemas.microsoft.com/office/drawing/2014/chart" uri="{C3380CC4-5D6E-409C-BE32-E72D297353CC}">
              <c16:uniqueId val="{00000007-5C1C-4FDB-BF44-BE6EF4716E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4.3600000000000003</c:v>
                </c:pt>
                <c:pt idx="2">
                  <c:v>#N/A</c:v>
                </c:pt>
                <c:pt idx="3">
                  <c:v>4.4400000000000004</c:v>
                </c:pt>
                <c:pt idx="4">
                  <c:v>#N/A</c:v>
                </c:pt>
                <c:pt idx="5">
                  <c:v>4.33</c:v>
                </c:pt>
                <c:pt idx="6">
                  <c:v>#N/A</c:v>
                </c:pt>
                <c:pt idx="7">
                  <c:v>3.89</c:v>
                </c:pt>
                <c:pt idx="8">
                  <c:v>#N/A</c:v>
                </c:pt>
                <c:pt idx="9">
                  <c:v>5.72</c:v>
                </c:pt>
              </c:numCache>
            </c:numRef>
          </c:val>
          <c:extLst>
            <c:ext xmlns:c16="http://schemas.microsoft.com/office/drawing/2014/chart" uri="{C3380CC4-5D6E-409C-BE32-E72D297353CC}">
              <c16:uniqueId val="{00000008-5C1C-4FDB-BF44-BE6EF4716E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9.34</c:v>
                </c:pt>
                <c:pt idx="2">
                  <c:v>#N/A</c:v>
                </c:pt>
                <c:pt idx="3">
                  <c:v>9.2899999999999991</c:v>
                </c:pt>
                <c:pt idx="4">
                  <c:v>#N/A</c:v>
                </c:pt>
                <c:pt idx="5">
                  <c:v>9.56</c:v>
                </c:pt>
                <c:pt idx="6">
                  <c:v>#N/A</c:v>
                </c:pt>
                <c:pt idx="7">
                  <c:v>11.68</c:v>
                </c:pt>
                <c:pt idx="8">
                  <c:v>#N/A</c:v>
                </c:pt>
                <c:pt idx="9">
                  <c:v>12.62</c:v>
                </c:pt>
              </c:numCache>
            </c:numRef>
          </c:val>
          <c:extLst>
            <c:ext xmlns:c16="http://schemas.microsoft.com/office/drawing/2014/chart" uri="{C3380CC4-5D6E-409C-BE32-E72D297353CC}">
              <c16:uniqueId val="{00000009-5C1C-4FDB-BF44-BE6EF4716E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475</c:v>
                </c:pt>
                <c:pt idx="5">
                  <c:v>466</c:v>
                </c:pt>
                <c:pt idx="8">
                  <c:v>454</c:v>
                </c:pt>
                <c:pt idx="11">
                  <c:v>441</c:v>
                </c:pt>
                <c:pt idx="14">
                  <c:v>413</c:v>
                </c:pt>
              </c:numCache>
            </c:numRef>
          </c:val>
          <c:extLst>
            <c:ext xmlns:c16="http://schemas.microsoft.com/office/drawing/2014/chart" uri="{C3380CC4-5D6E-409C-BE32-E72D297353CC}">
              <c16:uniqueId val="{00000000-B39F-48F4-9DC8-E3C6F6755E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9F-48F4-9DC8-E3C6F6755E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B39F-48F4-9DC8-E3C6F6755E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c:v>
                </c:pt>
                <c:pt idx="3">
                  <c:v>12</c:v>
                </c:pt>
                <c:pt idx="6">
                  <c:v>6</c:v>
                </c:pt>
                <c:pt idx="9">
                  <c:v>4</c:v>
                </c:pt>
                <c:pt idx="12">
                  <c:v>4</c:v>
                </c:pt>
              </c:numCache>
            </c:numRef>
          </c:val>
          <c:extLst>
            <c:ext xmlns:c16="http://schemas.microsoft.com/office/drawing/2014/chart" uri="{C3380CC4-5D6E-409C-BE32-E72D297353CC}">
              <c16:uniqueId val="{00000003-B39F-48F4-9DC8-E3C6F6755E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178</c:v>
                </c:pt>
                <c:pt idx="3">
                  <c:v>182</c:v>
                </c:pt>
                <c:pt idx="6">
                  <c:v>161</c:v>
                </c:pt>
                <c:pt idx="9">
                  <c:v>169</c:v>
                </c:pt>
                <c:pt idx="12">
                  <c:v>175</c:v>
                </c:pt>
              </c:numCache>
            </c:numRef>
          </c:val>
          <c:extLst>
            <c:ext xmlns:c16="http://schemas.microsoft.com/office/drawing/2014/chart" uri="{C3380CC4-5D6E-409C-BE32-E72D297353CC}">
              <c16:uniqueId val="{00000004-B39F-48F4-9DC8-E3C6F6755E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9F-48F4-9DC8-E3C6F6755E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9F-48F4-9DC8-E3C6F6755E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504</c:v>
                </c:pt>
                <c:pt idx="3">
                  <c:v>515</c:v>
                </c:pt>
                <c:pt idx="6">
                  <c:v>503</c:v>
                </c:pt>
                <c:pt idx="9">
                  <c:v>492</c:v>
                </c:pt>
                <c:pt idx="12">
                  <c:v>432</c:v>
                </c:pt>
              </c:numCache>
            </c:numRef>
          </c:val>
          <c:extLst>
            <c:ext xmlns:c16="http://schemas.microsoft.com/office/drawing/2014/chart" uri="{C3380CC4-5D6E-409C-BE32-E72D297353CC}">
              <c16:uniqueId val="{00000007-B39F-48F4-9DC8-E3C6F6755E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221</c:v>
                </c:pt>
                <c:pt idx="2">
                  <c:v>#N/A</c:v>
                </c:pt>
                <c:pt idx="3">
                  <c:v>#N/A</c:v>
                </c:pt>
                <c:pt idx="4">
                  <c:v>244</c:v>
                </c:pt>
                <c:pt idx="5">
                  <c:v>#N/A</c:v>
                </c:pt>
                <c:pt idx="6">
                  <c:v>#N/A</c:v>
                </c:pt>
                <c:pt idx="7">
                  <c:v>217</c:v>
                </c:pt>
                <c:pt idx="8">
                  <c:v>#N/A</c:v>
                </c:pt>
                <c:pt idx="9">
                  <c:v>#N/A</c:v>
                </c:pt>
                <c:pt idx="10">
                  <c:v>225</c:v>
                </c:pt>
                <c:pt idx="11">
                  <c:v>#N/A</c:v>
                </c:pt>
                <c:pt idx="12">
                  <c:v>#N/A</c:v>
                </c:pt>
                <c:pt idx="13">
                  <c:v>199</c:v>
                </c:pt>
                <c:pt idx="14">
                  <c:v>#N/A</c:v>
                </c:pt>
              </c:numCache>
            </c:numRef>
          </c:val>
          <c:smooth val="0"/>
          <c:extLst>
            <c:ext xmlns:c16="http://schemas.microsoft.com/office/drawing/2014/chart" uri="{C3380CC4-5D6E-409C-BE32-E72D297353CC}">
              <c16:uniqueId val="{00000008-B39F-48F4-9DC8-E3C6F6755E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4670</c:v>
                </c:pt>
                <c:pt idx="5">
                  <c:v>4488</c:v>
                </c:pt>
                <c:pt idx="8">
                  <c:v>4351</c:v>
                </c:pt>
                <c:pt idx="11">
                  <c:v>4206</c:v>
                </c:pt>
                <c:pt idx="14">
                  <c:v>4076</c:v>
                </c:pt>
              </c:numCache>
            </c:numRef>
          </c:val>
          <c:extLst>
            <c:ext xmlns:c16="http://schemas.microsoft.com/office/drawing/2014/chart" uri="{C3380CC4-5D6E-409C-BE32-E72D297353CC}">
              <c16:uniqueId val="{00000000-73E3-48AA-AF38-259449107C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195</c:v>
                </c:pt>
                <c:pt idx="5">
                  <c:v>161</c:v>
                </c:pt>
                <c:pt idx="8">
                  <c:v>139</c:v>
                </c:pt>
                <c:pt idx="11">
                  <c:v>115</c:v>
                </c:pt>
                <c:pt idx="14">
                  <c:v>84</c:v>
                </c:pt>
              </c:numCache>
            </c:numRef>
          </c:val>
          <c:extLst>
            <c:ext xmlns:c16="http://schemas.microsoft.com/office/drawing/2014/chart" uri="{C3380CC4-5D6E-409C-BE32-E72D297353CC}">
              <c16:uniqueId val="{00000001-73E3-48AA-AF38-259449107C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2023</c:v>
                </c:pt>
                <c:pt idx="5">
                  <c:v>1861</c:v>
                </c:pt>
                <c:pt idx="8">
                  <c:v>1859</c:v>
                </c:pt>
                <c:pt idx="11">
                  <c:v>1867</c:v>
                </c:pt>
                <c:pt idx="14">
                  <c:v>1786</c:v>
                </c:pt>
              </c:numCache>
            </c:numRef>
          </c:val>
          <c:extLst>
            <c:ext xmlns:c16="http://schemas.microsoft.com/office/drawing/2014/chart" uri="{C3380CC4-5D6E-409C-BE32-E72D297353CC}">
              <c16:uniqueId val="{00000002-73E3-48AA-AF38-259449107C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E3-48AA-AF38-259449107C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E3-48AA-AF38-259449107C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E3-48AA-AF38-259449107C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584</c:v>
                </c:pt>
                <c:pt idx="3">
                  <c:v>574</c:v>
                </c:pt>
                <c:pt idx="6">
                  <c:v>566</c:v>
                </c:pt>
                <c:pt idx="9">
                  <c:v>508</c:v>
                </c:pt>
                <c:pt idx="12">
                  <c:v>483</c:v>
                </c:pt>
              </c:numCache>
            </c:numRef>
          </c:val>
          <c:extLst>
            <c:ext xmlns:c16="http://schemas.microsoft.com/office/drawing/2014/chart" uri="{C3380CC4-5D6E-409C-BE32-E72D297353CC}">
              <c16:uniqueId val="{00000006-73E3-48AA-AF38-259449107C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32</c:v>
                </c:pt>
                <c:pt idx="3">
                  <c:v>21</c:v>
                </c:pt>
                <c:pt idx="6">
                  <c:v>15</c:v>
                </c:pt>
                <c:pt idx="9">
                  <c:v>12</c:v>
                </c:pt>
                <c:pt idx="12">
                  <c:v>8</c:v>
                </c:pt>
              </c:numCache>
            </c:numRef>
          </c:val>
          <c:extLst>
            <c:ext xmlns:c16="http://schemas.microsoft.com/office/drawing/2014/chart" uri="{C3380CC4-5D6E-409C-BE32-E72D297353CC}">
              <c16:uniqueId val="{00000007-73E3-48AA-AF38-259449107C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2415</c:v>
                </c:pt>
                <c:pt idx="3">
                  <c:v>2441</c:v>
                </c:pt>
                <c:pt idx="6">
                  <c:v>2565</c:v>
                </c:pt>
                <c:pt idx="9">
                  <c:v>2468</c:v>
                </c:pt>
                <c:pt idx="12">
                  <c:v>2380</c:v>
                </c:pt>
              </c:numCache>
            </c:numRef>
          </c:val>
          <c:extLst>
            <c:ext xmlns:c16="http://schemas.microsoft.com/office/drawing/2014/chart" uri="{C3380CC4-5D6E-409C-BE32-E72D297353CC}">
              <c16:uniqueId val="{00000008-73E3-48AA-AF38-259449107C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c:v>
                </c:pt>
                <c:pt idx="3">
                  <c:v>6</c:v>
                </c:pt>
                <c:pt idx="6">
                  <c:v>5</c:v>
                </c:pt>
                <c:pt idx="9">
                  <c:v>4</c:v>
                </c:pt>
                <c:pt idx="12">
                  <c:v>4</c:v>
                </c:pt>
              </c:numCache>
            </c:numRef>
          </c:val>
          <c:extLst>
            <c:ext xmlns:c16="http://schemas.microsoft.com/office/drawing/2014/chart" uri="{C3380CC4-5D6E-409C-BE32-E72D297353CC}">
              <c16:uniqueId val="{00000009-73E3-48AA-AF38-259449107C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4852</c:v>
                </c:pt>
                <c:pt idx="3">
                  <c:v>4681</c:v>
                </c:pt>
                <c:pt idx="6">
                  <c:v>4604</c:v>
                </c:pt>
                <c:pt idx="9">
                  <c:v>4516</c:v>
                </c:pt>
                <c:pt idx="12">
                  <c:v>4633</c:v>
                </c:pt>
              </c:numCache>
            </c:numRef>
          </c:val>
          <c:extLst>
            <c:ext xmlns:c16="http://schemas.microsoft.com/office/drawing/2014/chart" uri="{C3380CC4-5D6E-409C-BE32-E72D297353CC}">
              <c16:uniqueId val="{0000000A-73E3-48AA-AF38-259449107C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1002</c:v>
                </c:pt>
                <c:pt idx="2">
                  <c:v>#N/A</c:v>
                </c:pt>
                <c:pt idx="3">
                  <c:v>#N/A</c:v>
                </c:pt>
                <c:pt idx="4">
                  <c:v>1212</c:v>
                </c:pt>
                <c:pt idx="5">
                  <c:v>#N/A</c:v>
                </c:pt>
                <c:pt idx="6">
                  <c:v>#N/A</c:v>
                </c:pt>
                <c:pt idx="7">
                  <c:v>1406</c:v>
                </c:pt>
                <c:pt idx="8">
                  <c:v>#N/A</c:v>
                </c:pt>
                <c:pt idx="9">
                  <c:v>#N/A</c:v>
                </c:pt>
                <c:pt idx="10">
                  <c:v>1321</c:v>
                </c:pt>
                <c:pt idx="11">
                  <c:v>#N/A</c:v>
                </c:pt>
                <c:pt idx="12">
                  <c:v>#N/A</c:v>
                </c:pt>
                <c:pt idx="13">
                  <c:v>1561</c:v>
                </c:pt>
                <c:pt idx="14">
                  <c:v>#N/A</c:v>
                </c:pt>
              </c:numCache>
            </c:numRef>
          </c:val>
          <c:smooth val="0"/>
          <c:extLst>
            <c:ext xmlns:c16="http://schemas.microsoft.com/office/drawing/2014/chart" uri="{C3380CC4-5D6E-409C-BE32-E72D297353CC}">
              <c16:uniqueId val="{0000000B-73E3-48AA-AF38-259449107C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1299</c:v>
                </c:pt>
                <c:pt idx="1">
                  <c:v>1207</c:v>
                </c:pt>
                <c:pt idx="2">
                  <c:v>1080</c:v>
                </c:pt>
              </c:numCache>
            </c:numRef>
          </c:val>
          <c:extLst>
            <c:ext xmlns:c16="http://schemas.microsoft.com/office/drawing/2014/chart" uri="{C3380CC4-5D6E-409C-BE32-E72D297353CC}">
              <c16:uniqueId val="{00000000-8EAB-485F-B6A3-7544F87968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131</c:v>
                </c:pt>
                <c:pt idx="1">
                  <c:v>131</c:v>
                </c:pt>
                <c:pt idx="2">
                  <c:v>131</c:v>
                </c:pt>
              </c:numCache>
            </c:numRef>
          </c:val>
          <c:extLst>
            <c:ext xmlns:c16="http://schemas.microsoft.com/office/drawing/2014/chart" uri="{C3380CC4-5D6E-409C-BE32-E72D297353CC}">
              <c16:uniqueId val="{00000001-8EAB-485F-B6A3-7544F87968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370</c:v>
                </c:pt>
                <c:pt idx="1">
                  <c:v>354</c:v>
                </c:pt>
                <c:pt idx="2">
                  <c:v>339</c:v>
                </c:pt>
              </c:numCache>
            </c:numRef>
          </c:val>
          <c:extLst>
            <c:ext xmlns:c16="http://schemas.microsoft.com/office/drawing/2014/chart" uri="{C3380CC4-5D6E-409C-BE32-E72D297353CC}">
              <c16:uniqueId val="{00000002-8EAB-485F-B6A3-7544F87968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850" b="0" i="0" baseline="0">
              <a:solidFill>
                <a:schemeClr val="dk1"/>
              </a:solidFill>
              <a:effectLst/>
              <a:latin typeface="+mn-lt"/>
              <a:ea typeface="+mn-ea"/>
              <a:cs typeface="+mn-cs"/>
            </a:rPr>
            <a:t>○元利償還金･･･</a:t>
          </a:r>
          <a:r>
            <a:rPr lang="en-US" altLang="ja-JP" sz="850" b="0" i="0" baseline="0">
              <a:solidFill>
                <a:schemeClr val="dk1"/>
              </a:solidFill>
              <a:effectLst/>
              <a:latin typeface="+mn-lt"/>
              <a:ea typeface="+mn-ea"/>
              <a:cs typeface="+mn-cs"/>
            </a:rPr>
            <a:t>H19</a:t>
          </a:r>
          <a:r>
            <a:rPr lang="ja-JP" altLang="ja-JP" sz="850" b="0" i="0" baseline="0">
              <a:solidFill>
                <a:schemeClr val="dk1"/>
              </a:solidFill>
              <a:effectLst/>
              <a:latin typeface="+mn-lt"/>
              <a:ea typeface="+mn-ea"/>
              <a:cs typeface="+mn-cs"/>
            </a:rPr>
            <a:t>～</a:t>
          </a:r>
          <a:r>
            <a:rPr lang="en-US" altLang="ja-JP" sz="850" b="0" i="0" baseline="0">
              <a:solidFill>
                <a:schemeClr val="dk1"/>
              </a:solidFill>
              <a:effectLst/>
              <a:latin typeface="+mn-lt"/>
              <a:ea typeface="+mn-ea"/>
              <a:cs typeface="+mn-cs"/>
            </a:rPr>
            <a:t>21</a:t>
          </a:r>
          <a:r>
            <a:rPr lang="ja-JP" altLang="ja-JP" sz="850" b="0" i="0" baseline="0">
              <a:solidFill>
                <a:schemeClr val="dk1"/>
              </a:solidFill>
              <a:effectLst/>
              <a:latin typeface="+mn-lt"/>
              <a:ea typeface="+mn-ea"/>
              <a:cs typeface="+mn-cs"/>
            </a:rPr>
            <a:t>年度の</a:t>
          </a:r>
          <a:r>
            <a:rPr lang="en-US" altLang="ja-JP" sz="850" b="0" i="0" baseline="0">
              <a:solidFill>
                <a:schemeClr val="dk1"/>
              </a:solidFill>
              <a:effectLst/>
              <a:latin typeface="+mn-lt"/>
              <a:ea typeface="+mn-ea"/>
              <a:cs typeface="+mn-cs"/>
            </a:rPr>
            <a:t>3</a:t>
          </a:r>
          <a:r>
            <a:rPr lang="ja-JP" altLang="ja-JP" sz="850" b="0" i="0" baseline="0">
              <a:solidFill>
                <a:schemeClr val="dk1"/>
              </a:solidFill>
              <a:effectLst/>
              <a:latin typeface="+mn-lt"/>
              <a:ea typeface="+mn-ea"/>
              <a:cs typeface="+mn-cs"/>
            </a:rPr>
            <a:t>ヵ年にわたり高利率の起債を繰り上げ償還したことや、新規発行の起債をプライマリーバランス黒字に配慮して発行したことにより</a:t>
          </a:r>
          <a:r>
            <a:rPr lang="en-US" altLang="ja-JP" sz="850" b="0" i="0" baseline="0">
              <a:solidFill>
                <a:schemeClr val="dk1"/>
              </a:solidFill>
              <a:effectLst/>
              <a:latin typeface="+mn-lt"/>
              <a:ea typeface="+mn-ea"/>
              <a:cs typeface="+mn-cs"/>
            </a:rPr>
            <a:t>H26</a:t>
          </a:r>
          <a:r>
            <a:rPr lang="ja-JP" altLang="ja-JP" sz="850" b="0" i="0" baseline="0">
              <a:solidFill>
                <a:schemeClr val="dk1"/>
              </a:solidFill>
              <a:effectLst/>
              <a:latin typeface="+mn-lt"/>
              <a:ea typeface="+mn-ea"/>
              <a:cs typeface="+mn-cs"/>
            </a:rPr>
            <a:t>年度</a:t>
          </a:r>
          <a:r>
            <a:rPr lang="en-US" altLang="ja-JP" sz="850" b="0" i="0" baseline="0">
              <a:solidFill>
                <a:schemeClr val="dk1"/>
              </a:solidFill>
              <a:effectLst/>
              <a:latin typeface="+mn-lt"/>
              <a:ea typeface="+mn-ea"/>
              <a:cs typeface="+mn-cs"/>
            </a:rPr>
            <a:t>502</a:t>
          </a:r>
          <a:r>
            <a:rPr lang="ja-JP" altLang="ja-JP" sz="850" b="0" i="0" baseline="0">
              <a:solidFill>
                <a:schemeClr val="dk1"/>
              </a:solidFill>
              <a:effectLst/>
              <a:latin typeface="+mn-lt"/>
              <a:ea typeface="+mn-ea"/>
              <a:cs typeface="+mn-cs"/>
            </a:rPr>
            <a:t>百万円まで減少、</a:t>
          </a:r>
          <a:r>
            <a:rPr lang="en-US" altLang="ja-JP" sz="850" b="0" i="0" baseline="0">
              <a:solidFill>
                <a:schemeClr val="dk1"/>
              </a:solidFill>
              <a:effectLst/>
              <a:latin typeface="+mn-lt"/>
              <a:ea typeface="+mn-ea"/>
              <a:cs typeface="+mn-cs"/>
            </a:rPr>
            <a:t>H30</a:t>
          </a:r>
          <a:r>
            <a:rPr lang="ja-JP" altLang="ja-JP" sz="850" b="0" i="0" baseline="0">
              <a:solidFill>
                <a:schemeClr val="dk1"/>
              </a:solidFill>
              <a:effectLst/>
              <a:latin typeface="+mn-lt"/>
              <a:ea typeface="+mn-ea"/>
              <a:cs typeface="+mn-cs"/>
            </a:rPr>
            <a:t>年度に繰り上げ償還を実施し</a:t>
          </a:r>
          <a:r>
            <a:rPr lang="en-US" altLang="ja-JP" sz="850" b="0" i="0" baseline="0">
              <a:solidFill>
                <a:schemeClr val="dk1"/>
              </a:solidFill>
              <a:effectLst/>
              <a:latin typeface="+mn-lt"/>
              <a:ea typeface="+mn-ea"/>
              <a:cs typeface="+mn-cs"/>
            </a:rPr>
            <a:t>492</a:t>
          </a:r>
          <a:r>
            <a:rPr lang="ja-JP" altLang="ja-JP" sz="850" b="0" i="0" baseline="0">
              <a:solidFill>
                <a:schemeClr val="dk1"/>
              </a:solidFill>
              <a:effectLst/>
              <a:latin typeface="+mn-lt"/>
              <a:ea typeface="+mn-ea"/>
              <a:cs typeface="+mn-cs"/>
            </a:rPr>
            <a:t>百万円</a:t>
          </a:r>
          <a:r>
            <a:rPr lang="ja-JP" altLang="en-US" sz="850" b="0" i="0" baseline="0">
              <a:solidFill>
                <a:schemeClr val="dk1"/>
              </a:solidFill>
              <a:effectLst/>
              <a:latin typeface="+mn-lt"/>
              <a:ea typeface="+mn-ea"/>
              <a:cs typeface="+mn-cs"/>
            </a:rPr>
            <a:t>まで減少、</a:t>
          </a:r>
          <a:r>
            <a:rPr lang="en-US" altLang="ja-JP" sz="850" b="0" i="0" baseline="0">
              <a:solidFill>
                <a:schemeClr val="dk1"/>
              </a:solidFill>
              <a:effectLst/>
              <a:latin typeface="+mn-lt"/>
              <a:ea typeface="+mn-ea"/>
              <a:cs typeface="+mn-cs"/>
            </a:rPr>
            <a:t>R1</a:t>
          </a:r>
          <a:r>
            <a:rPr lang="ja-JP" altLang="en-US" sz="850" b="0" i="0" baseline="0">
              <a:solidFill>
                <a:schemeClr val="dk1"/>
              </a:solidFill>
              <a:effectLst/>
              <a:latin typeface="+mn-lt"/>
              <a:ea typeface="+mn-ea"/>
              <a:cs typeface="+mn-cs"/>
            </a:rPr>
            <a:t>年度は</a:t>
          </a:r>
          <a:r>
            <a:rPr lang="en-US" altLang="ja-JP" sz="850" b="0" i="0" baseline="0">
              <a:solidFill>
                <a:schemeClr val="dk1"/>
              </a:solidFill>
              <a:effectLst/>
              <a:latin typeface="+mn-lt"/>
              <a:ea typeface="+mn-ea"/>
              <a:cs typeface="+mn-cs"/>
            </a:rPr>
            <a:t>432</a:t>
          </a:r>
          <a:r>
            <a:rPr lang="ja-JP" altLang="en-US" sz="850" b="0" i="0" baseline="0">
              <a:solidFill>
                <a:schemeClr val="dk1"/>
              </a:solidFill>
              <a:effectLst/>
              <a:latin typeface="+mn-lt"/>
              <a:ea typeface="+mn-ea"/>
              <a:cs typeface="+mn-cs"/>
            </a:rPr>
            <a:t>百万円</a:t>
          </a:r>
          <a:r>
            <a:rPr lang="ja-JP" altLang="ja-JP" sz="850" b="0" i="0" baseline="0">
              <a:solidFill>
                <a:schemeClr val="dk1"/>
              </a:solidFill>
              <a:effectLst/>
              <a:latin typeface="+mn-lt"/>
              <a:ea typeface="+mn-ea"/>
              <a:cs typeface="+mn-cs"/>
            </a:rPr>
            <a:t>となった。（対前年度</a:t>
          </a:r>
          <a:r>
            <a:rPr lang="en-US" altLang="ja-JP" sz="850" b="0" i="0" baseline="0">
              <a:solidFill>
                <a:schemeClr val="dk1"/>
              </a:solidFill>
              <a:effectLst/>
              <a:latin typeface="+mn-lt"/>
              <a:ea typeface="+mn-ea"/>
              <a:cs typeface="+mn-cs"/>
            </a:rPr>
            <a:t>60</a:t>
          </a:r>
          <a:r>
            <a:rPr lang="ja-JP" altLang="ja-JP" sz="850" b="0" i="0" baseline="0">
              <a:solidFill>
                <a:schemeClr val="dk1"/>
              </a:solidFill>
              <a:effectLst/>
              <a:latin typeface="+mn-lt"/>
              <a:ea typeface="+mn-ea"/>
              <a:cs typeface="+mn-cs"/>
            </a:rPr>
            <a:t>百万円減）。</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○公営企業債の元利償還に対する繰入金･･･下水道事業特別会計等においても事業費を過大にならないよう計画的な実施により</a:t>
          </a:r>
          <a:r>
            <a:rPr lang="en-US" altLang="ja-JP" sz="850" b="0" i="0" baseline="0">
              <a:solidFill>
                <a:schemeClr val="dk1"/>
              </a:solidFill>
              <a:effectLst/>
              <a:latin typeface="+mn-lt"/>
              <a:ea typeface="+mn-ea"/>
              <a:cs typeface="+mn-cs"/>
            </a:rPr>
            <a:t>H22</a:t>
          </a:r>
          <a:r>
            <a:rPr lang="ja-JP" altLang="ja-JP" sz="850" b="0" i="0" baseline="0">
              <a:solidFill>
                <a:schemeClr val="dk1"/>
              </a:solidFill>
              <a:effectLst/>
              <a:latin typeface="+mn-lt"/>
              <a:ea typeface="+mn-ea"/>
              <a:cs typeface="+mn-cs"/>
            </a:rPr>
            <a:t>年度以降</a:t>
          </a:r>
          <a:r>
            <a:rPr lang="en-US" altLang="ja-JP" sz="850" b="0" i="0" baseline="0">
              <a:solidFill>
                <a:schemeClr val="dk1"/>
              </a:solidFill>
              <a:effectLst/>
              <a:latin typeface="+mn-lt"/>
              <a:ea typeface="+mn-ea"/>
              <a:cs typeface="+mn-cs"/>
            </a:rPr>
            <a:t>H25</a:t>
          </a:r>
          <a:r>
            <a:rPr lang="ja-JP" altLang="ja-JP" sz="850" b="0" i="0" baseline="0">
              <a:solidFill>
                <a:schemeClr val="dk1"/>
              </a:solidFill>
              <a:effectLst/>
              <a:latin typeface="+mn-lt"/>
              <a:ea typeface="+mn-ea"/>
              <a:cs typeface="+mn-cs"/>
            </a:rPr>
            <a:t>年度まで減少したが、</a:t>
          </a:r>
          <a:r>
            <a:rPr lang="en-US" altLang="ja-JP" sz="850" b="0" i="0" baseline="0">
              <a:solidFill>
                <a:schemeClr val="dk1"/>
              </a:solidFill>
              <a:effectLst/>
              <a:latin typeface="+mn-lt"/>
              <a:ea typeface="+mn-ea"/>
              <a:cs typeface="+mn-cs"/>
            </a:rPr>
            <a:t>R1</a:t>
          </a:r>
          <a:r>
            <a:rPr lang="ja-JP" altLang="ja-JP" sz="850" b="0" i="0" baseline="0">
              <a:solidFill>
                <a:schemeClr val="dk1"/>
              </a:solidFill>
              <a:effectLst/>
              <a:latin typeface="+mn-lt"/>
              <a:ea typeface="+mn-ea"/>
              <a:cs typeface="+mn-cs"/>
            </a:rPr>
            <a:t>年度は</a:t>
          </a:r>
          <a:r>
            <a:rPr lang="en-US" altLang="ja-JP" sz="850" b="0" i="0" baseline="0">
              <a:solidFill>
                <a:schemeClr val="dk1"/>
              </a:solidFill>
              <a:effectLst/>
              <a:latin typeface="+mn-lt"/>
              <a:ea typeface="+mn-ea"/>
              <a:cs typeface="+mn-cs"/>
            </a:rPr>
            <a:t>175</a:t>
          </a:r>
          <a:r>
            <a:rPr lang="ja-JP" altLang="ja-JP" sz="850" b="0" i="0" baseline="0">
              <a:solidFill>
                <a:schemeClr val="dk1"/>
              </a:solidFill>
              <a:effectLst/>
              <a:latin typeface="+mn-lt"/>
              <a:ea typeface="+mn-ea"/>
              <a:cs typeface="+mn-cs"/>
            </a:rPr>
            <a:t>百万円と前年度</a:t>
          </a:r>
          <a:r>
            <a:rPr lang="en-US" altLang="ja-JP" sz="850" b="0" i="0" baseline="0">
              <a:solidFill>
                <a:schemeClr val="dk1"/>
              </a:solidFill>
              <a:effectLst/>
              <a:latin typeface="+mn-lt"/>
              <a:ea typeface="+mn-ea"/>
              <a:cs typeface="+mn-cs"/>
            </a:rPr>
            <a:t>6</a:t>
          </a:r>
          <a:r>
            <a:rPr lang="ja-JP" altLang="ja-JP" sz="850" b="0" i="0" baseline="0">
              <a:solidFill>
                <a:schemeClr val="dk1"/>
              </a:solidFill>
              <a:effectLst/>
              <a:latin typeface="+mn-lt"/>
              <a:ea typeface="+mn-ea"/>
              <a:cs typeface="+mn-cs"/>
            </a:rPr>
            <a:t>百万円増額となった。</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○組合等が起こした地方債の元利償還金に対する負担金等･･･一関地方広域行政組合の負担金である。</a:t>
          </a:r>
          <a:r>
            <a:rPr lang="en-US" altLang="ja-JP" sz="850" b="0" i="0" baseline="0">
              <a:solidFill>
                <a:schemeClr val="dk1"/>
              </a:solidFill>
              <a:effectLst/>
              <a:latin typeface="+mn-lt"/>
              <a:ea typeface="+mn-ea"/>
              <a:cs typeface="+mn-cs"/>
            </a:rPr>
            <a:t>R1</a:t>
          </a:r>
          <a:r>
            <a:rPr lang="ja-JP" altLang="ja-JP" sz="850" b="0" i="0" baseline="0">
              <a:solidFill>
                <a:schemeClr val="dk1"/>
              </a:solidFill>
              <a:effectLst/>
              <a:latin typeface="+mn-lt"/>
              <a:ea typeface="+mn-ea"/>
              <a:cs typeface="+mn-cs"/>
            </a:rPr>
            <a:t>年度</a:t>
          </a:r>
          <a:r>
            <a:rPr lang="en-US" altLang="ja-JP" sz="850" b="0" i="0" baseline="0">
              <a:solidFill>
                <a:schemeClr val="dk1"/>
              </a:solidFill>
              <a:effectLst/>
              <a:latin typeface="+mn-lt"/>
              <a:ea typeface="+mn-ea"/>
              <a:cs typeface="+mn-cs"/>
            </a:rPr>
            <a:t>4</a:t>
          </a:r>
          <a:r>
            <a:rPr lang="ja-JP" altLang="ja-JP" sz="850" b="0" i="0" baseline="0">
              <a:solidFill>
                <a:schemeClr val="dk1"/>
              </a:solidFill>
              <a:effectLst/>
              <a:latin typeface="+mn-lt"/>
              <a:ea typeface="+mn-ea"/>
              <a:cs typeface="+mn-cs"/>
            </a:rPr>
            <a:t>百万円となった。</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○債務負担行為に基づく支出額･･･近年圃場整備等の新たな事業を行っていないことなどから年々減少している。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○算入公債費等･･･過去の起債に対する基準財政需要額であり、対前年度</a:t>
          </a:r>
          <a:r>
            <a:rPr lang="en-US" altLang="ja-JP" sz="850" b="0" i="0" baseline="0">
              <a:solidFill>
                <a:schemeClr val="dk1"/>
              </a:solidFill>
              <a:effectLst/>
              <a:latin typeface="+mn-lt"/>
              <a:ea typeface="+mn-ea"/>
              <a:cs typeface="+mn-cs"/>
            </a:rPr>
            <a:t>28</a:t>
          </a:r>
          <a:r>
            <a:rPr lang="ja-JP" altLang="ja-JP" sz="850" b="0" i="0" baseline="0">
              <a:solidFill>
                <a:schemeClr val="dk1"/>
              </a:solidFill>
              <a:effectLst/>
              <a:latin typeface="+mn-lt"/>
              <a:ea typeface="+mn-ea"/>
              <a:cs typeface="+mn-cs"/>
            </a:rPr>
            <a:t>百万円減の</a:t>
          </a:r>
          <a:r>
            <a:rPr lang="en-US" altLang="ja-JP" sz="850" b="0" i="0" baseline="0">
              <a:solidFill>
                <a:schemeClr val="dk1"/>
              </a:solidFill>
              <a:effectLst/>
              <a:latin typeface="+mn-lt"/>
              <a:ea typeface="+mn-ea"/>
              <a:cs typeface="+mn-cs"/>
            </a:rPr>
            <a:t>413</a:t>
          </a:r>
          <a:r>
            <a:rPr lang="ja-JP" altLang="ja-JP" sz="850" b="0" i="0" baseline="0">
              <a:solidFill>
                <a:schemeClr val="dk1"/>
              </a:solidFill>
              <a:effectLst/>
              <a:latin typeface="+mn-lt"/>
              <a:ea typeface="+mn-ea"/>
              <a:cs typeface="+mn-cs"/>
            </a:rPr>
            <a:t>百万円となった。</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○実質公債費比率の分子･･･公債費充当一般財源は臨時財政対策債の増額があったものの、道路関係の元利償還金の減により、前年度</a:t>
          </a:r>
          <a:r>
            <a:rPr lang="en-US" altLang="ja-JP" sz="850" b="0" i="0" baseline="0">
              <a:solidFill>
                <a:schemeClr val="dk1"/>
              </a:solidFill>
              <a:effectLst/>
              <a:latin typeface="+mn-lt"/>
              <a:ea typeface="+mn-ea"/>
              <a:cs typeface="+mn-cs"/>
            </a:rPr>
            <a:t>26</a:t>
          </a:r>
          <a:r>
            <a:rPr lang="ja-JP" altLang="ja-JP" sz="850" b="0" i="0" baseline="0">
              <a:solidFill>
                <a:schemeClr val="dk1"/>
              </a:solidFill>
              <a:effectLst/>
              <a:latin typeface="+mn-lt"/>
              <a:ea typeface="+mn-ea"/>
              <a:cs typeface="+mn-cs"/>
            </a:rPr>
            <a:t>百万円</a:t>
          </a:r>
          <a:r>
            <a:rPr lang="ja-JP" altLang="en-US" sz="850" b="0" i="0" baseline="0">
              <a:solidFill>
                <a:schemeClr val="dk1"/>
              </a:solidFill>
              <a:effectLst/>
              <a:latin typeface="+mn-lt"/>
              <a:ea typeface="+mn-ea"/>
              <a:cs typeface="+mn-cs"/>
            </a:rPr>
            <a:t>減</a:t>
          </a:r>
          <a:r>
            <a:rPr lang="ja-JP" altLang="ja-JP" sz="850" b="0" i="0" baseline="0">
              <a:solidFill>
                <a:schemeClr val="dk1"/>
              </a:solidFill>
              <a:effectLst/>
              <a:latin typeface="+mn-lt"/>
              <a:ea typeface="+mn-ea"/>
              <a:cs typeface="+mn-cs"/>
            </a:rPr>
            <a:t>の</a:t>
          </a:r>
          <a:r>
            <a:rPr lang="en-US" altLang="ja-JP" sz="850" b="0" i="0" baseline="0">
              <a:solidFill>
                <a:schemeClr val="dk1"/>
              </a:solidFill>
              <a:effectLst/>
              <a:latin typeface="+mn-lt"/>
              <a:ea typeface="+mn-ea"/>
              <a:cs typeface="+mn-cs"/>
            </a:rPr>
            <a:t>199</a:t>
          </a:r>
          <a:r>
            <a:rPr lang="ja-JP" altLang="ja-JP" sz="850" b="0" i="0" baseline="0">
              <a:solidFill>
                <a:schemeClr val="dk1"/>
              </a:solidFill>
              <a:effectLst/>
              <a:latin typeface="+mn-lt"/>
              <a:ea typeface="+mn-ea"/>
              <a:cs typeface="+mn-cs"/>
            </a:rPr>
            <a:t>百万円となった。</a:t>
          </a:r>
          <a:endParaRPr lang="ja-JP" altLang="ja-JP" sz="85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減債基金積立状況等は無い。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850" b="0" i="0" baseline="0">
              <a:solidFill>
                <a:schemeClr val="dk1"/>
              </a:solidFill>
              <a:effectLst/>
              <a:latin typeface="+mn-lt"/>
              <a:ea typeface="+mn-ea"/>
              <a:cs typeface="+mn-cs"/>
            </a:rPr>
            <a:t>○一般会計等に係る地方債残高・・・</a:t>
          </a:r>
          <a:r>
            <a:rPr lang="en-US" altLang="ja-JP" sz="850" b="0" i="0" baseline="0">
              <a:solidFill>
                <a:schemeClr val="dk1"/>
              </a:solidFill>
              <a:effectLst/>
              <a:latin typeface="+mn-lt"/>
              <a:ea typeface="+mn-ea"/>
              <a:cs typeface="+mn-cs"/>
            </a:rPr>
            <a:t>H19</a:t>
          </a:r>
          <a:r>
            <a:rPr lang="ja-JP" altLang="ja-JP" sz="850" b="0" i="0" baseline="0">
              <a:solidFill>
                <a:schemeClr val="dk1"/>
              </a:solidFill>
              <a:effectLst/>
              <a:latin typeface="+mn-lt"/>
              <a:ea typeface="+mn-ea"/>
              <a:cs typeface="+mn-cs"/>
            </a:rPr>
            <a:t>年度をピークに</a:t>
          </a:r>
          <a:r>
            <a:rPr lang="en-US" altLang="ja-JP" sz="850" b="0" i="0" baseline="0">
              <a:solidFill>
                <a:schemeClr val="dk1"/>
              </a:solidFill>
              <a:effectLst/>
              <a:latin typeface="+mn-lt"/>
              <a:ea typeface="+mn-ea"/>
              <a:cs typeface="+mn-cs"/>
            </a:rPr>
            <a:t>H30</a:t>
          </a:r>
          <a:r>
            <a:rPr lang="ja-JP" altLang="en-US" sz="850" b="0" i="0" baseline="0">
              <a:solidFill>
                <a:schemeClr val="dk1"/>
              </a:solidFill>
              <a:effectLst/>
              <a:latin typeface="+mn-lt"/>
              <a:ea typeface="+mn-ea"/>
              <a:cs typeface="+mn-cs"/>
            </a:rPr>
            <a:t>年度まで減少してきたが</a:t>
          </a:r>
          <a:r>
            <a:rPr lang="ja-JP" altLang="ja-JP" sz="850" b="0" i="0" baseline="0">
              <a:solidFill>
                <a:schemeClr val="dk1"/>
              </a:solidFill>
              <a:effectLst/>
              <a:latin typeface="+mn-lt"/>
              <a:ea typeface="+mn-ea"/>
              <a:cs typeface="+mn-cs"/>
            </a:rPr>
            <a:t>、</a:t>
          </a:r>
          <a:r>
            <a:rPr lang="en-US" altLang="ja-JP" sz="850" b="0" i="0" baseline="0">
              <a:solidFill>
                <a:schemeClr val="dk1"/>
              </a:solidFill>
              <a:effectLst/>
              <a:latin typeface="+mn-lt"/>
              <a:ea typeface="+mn-ea"/>
              <a:cs typeface="+mn-cs"/>
            </a:rPr>
            <a:t>R1</a:t>
          </a:r>
          <a:r>
            <a:rPr lang="ja-JP" altLang="en-US" sz="850" b="0" i="0" baseline="0">
              <a:solidFill>
                <a:schemeClr val="dk1"/>
              </a:solidFill>
              <a:effectLst/>
              <a:latin typeface="+mn-lt"/>
              <a:ea typeface="+mn-ea"/>
              <a:cs typeface="+mn-cs"/>
            </a:rPr>
            <a:t>年度はスマートインターチェンジ整備事業等の本格化により増額となった。</a:t>
          </a:r>
          <a:r>
            <a:rPr lang="en-US" altLang="ja-JP" sz="850" b="0" i="0" baseline="0">
              <a:solidFill>
                <a:schemeClr val="dk1"/>
              </a:solidFill>
              <a:effectLst/>
              <a:latin typeface="+mn-lt"/>
              <a:ea typeface="+mn-ea"/>
              <a:cs typeface="+mn-cs"/>
            </a:rPr>
            <a:t>R1</a:t>
          </a:r>
          <a:r>
            <a:rPr lang="ja-JP" altLang="ja-JP" sz="850" b="0" i="0" baseline="0">
              <a:solidFill>
                <a:schemeClr val="dk1"/>
              </a:solidFill>
              <a:effectLst/>
              <a:latin typeface="+mn-lt"/>
              <a:ea typeface="+mn-ea"/>
              <a:cs typeface="+mn-cs"/>
            </a:rPr>
            <a:t>年度末で</a:t>
          </a:r>
          <a:r>
            <a:rPr lang="en-US" altLang="ja-JP" sz="850" b="0" i="0" baseline="0">
              <a:solidFill>
                <a:schemeClr val="dk1"/>
              </a:solidFill>
              <a:effectLst/>
              <a:latin typeface="+mn-lt"/>
              <a:ea typeface="+mn-ea"/>
              <a:cs typeface="+mn-cs"/>
            </a:rPr>
            <a:t>4,633</a:t>
          </a:r>
          <a:r>
            <a:rPr lang="ja-JP" altLang="ja-JP" sz="850" b="0" i="0" baseline="0">
              <a:solidFill>
                <a:schemeClr val="dk1"/>
              </a:solidFill>
              <a:effectLst/>
              <a:latin typeface="+mn-lt"/>
              <a:ea typeface="+mn-ea"/>
              <a:cs typeface="+mn-cs"/>
            </a:rPr>
            <a:t>百万円、前年度比で</a:t>
          </a:r>
          <a:r>
            <a:rPr lang="en-US" altLang="ja-JP" sz="850" b="0" i="0" baseline="0">
              <a:solidFill>
                <a:schemeClr val="dk1"/>
              </a:solidFill>
              <a:effectLst/>
              <a:latin typeface="+mn-lt"/>
              <a:ea typeface="+mn-ea"/>
              <a:cs typeface="+mn-cs"/>
            </a:rPr>
            <a:t>117</a:t>
          </a:r>
          <a:r>
            <a:rPr lang="ja-JP" altLang="ja-JP" sz="850" b="0" i="0" baseline="0">
              <a:solidFill>
                <a:schemeClr val="dk1"/>
              </a:solidFill>
              <a:effectLst/>
              <a:latin typeface="+mn-lt"/>
              <a:ea typeface="+mn-ea"/>
              <a:cs typeface="+mn-cs"/>
            </a:rPr>
            <a:t>百万円</a:t>
          </a:r>
          <a:r>
            <a:rPr lang="ja-JP" altLang="en-US" sz="850" b="0" i="0" baseline="0">
              <a:solidFill>
                <a:schemeClr val="dk1"/>
              </a:solidFill>
              <a:effectLst/>
              <a:latin typeface="+mn-lt"/>
              <a:ea typeface="+mn-ea"/>
              <a:cs typeface="+mn-cs"/>
            </a:rPr>
            <a:t>増加</a:t>
          </a:r>
          <a:r>
            <a:rPr lang="ja-JP" altLang="ja-JP" sz="850" b="0" i="0" baseline="0">
              <a:solidFill>
                <a:schemeClr val="dk1"/>
              </a:solidFill>
              <a:effectLst/>
              <a:latin typeface="+mn-lt"/>
              <a:ea typeface="+mn-ea"/>
              <a:cs typeface="+mn-cs"/>
            </a:rPr>
            <a:t>している。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○債務負担行為に基づく支出予定額・・・近年圃場整備等の新たな事業を行っていないこと等から年々減少している。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○公営企業債等繰入見込額・・・下水道事業特別会計の影響が大きいが、</a:t>
          </a:r>
          <a:r>
            <a:rPr lang="en-US" altLang="ja-JP" sz="850" b="0" i="0" baseline="0">
              <a:solidFill>
                <a:schemeClr val="dk1"/>
              </a:solidFill>
              <a:effectLst/>
              <a:latin typeface="+mn-lt"/>
              <a:ea typeface="+mn-ea"/>
              <a:cs typeface="+mn-cs"/>
            </a:rPr>
            <a:t>R1</a:t>
          </a:r>
          <a:r>
            <a:rPr lang="ja-JP" altLang="ja-JP" sz="850" b="0" i="0" baseline="0">
              <a:solidFill>
                <a:schemeClr val="dk1"/>
              </a:solidFill>
              <a:effectLst/>
              <a:latin typeface="+mn-lt"/>
              <a:ea typeface="+mn-ea"/>
              <a:cs typeface="+mn-cs"/>
            </a:rPr>
            <a:t>年度は全体で</a:t>
          </a:r>
          <a:r>
            <a:rPr lang="en-US" altLang="ja-JP" sz="850" b="0" i="0" baseline="0">
              <a:solidFill>
                <a:schemeClr val="dk1"/>
              </a:solidFill>
              <a:effectLst/>
              <a:latin typeface="+mn-lt"/>
              <a:ea typeface="+mn-ea"/>
              <a:cs typeface="+mn-cs"/>
            </a:rPr>
            <a:t>88</a:t>
          </a:r>
          <a:r>
            <a:rPr lang="ja-JP" altLang="ja-JP" sz="850" b="0" i="0" baseline="0">
              <a:solidFill>
                <a:schemeClr val="dk1"/>
              </a:solidFill>
              <a:effectLst/>
              <a:latin typeface="+mn-lt"/>
              <a:ea typeface="+mn-ea"/>
              <a:cs typeface="+mn-cs"/>
            </a:rPr>
            <a:t>百万円の減額となっている。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○組合等負担等見込額・・・一関地方広域行政組合で新たな投資を行っていないことから減少している。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○退職手当負担見込額・・・積立金の増により減額（△</a:t>
          </a:r>
          <a:r>
            <a:rPr lang="en-US" altLang="ja-JP" sz="850" b="0" i="0" baseline="0">
              <a:solidFill>
                <a:schemeClr val="dk1"/>
              </a:solidFill>
              <a:effectLst/>
              <a:latin typeface="+mn-lt"/>
              <a:ea typeface="+mn-ea"/>
              <a:cs typeface="+mn-cs"/>
            </a:rPr>
            <a:t>25</a:t>
          </a:r>
          <a:r>
            <a:rPr lang="ja-JP" altLang="ja-JP" sz="850" b="0" i="0" baseline="0">
              <a:solidFill>
                <a:schemeClr val="dk1"/>
              </a:solidFill>
              <a:effectLst/>
              <a:latin typeface="+mn-lt"/>
              <a:ea typeface="+mn-ea"/>
              <a:cs typeface="+mn-cs"/>
            </a:rPr>
            <a:t>百万円）となっている。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○充当可能基金</a:t>
          </a:r>
          <a:r>
            <a:rPr lang="en-US" altLang="ja-JP" sz="850" b="0" i="0" baseline="0">
              <a:solidFill>
                <a:schemeClr val="dk1"/>
              </a:solidFill>
              <a:effectLst/>
              <a:latin typeface="+mn-lt"/>
              <a:ea typeface="+mn-ea"/>
              <a:cs typeface="+mn-cs"/>
            </a:rPr>
            <a:t>…</a:t>
          </a:r>
          <a:r>
            <a:rPr lang="ja-JP" altLang="ja-JP" sz="850" b="0" i="0" baseline="0">
              <a:solidFill>
                <a:schemeClr val="dk1"/>
              </a:solidFill>
              <a:effectLst/>
              <a:latin typeface="+mn-lt"/>
              <a:ea typeface="+mn-ea"/>
              <a:cs typeface="+mn-cs"/>
            </a:rPr>
            <a:t>集中改革プラン、行財政改革などによりＨ</a:t>
          </a:r>
          <a:r>
            <a:rPr lang="en-US" altLang="ja-JP" sz="850" b="0" i="0" baseline="0">
              <a:solidFill>
                <a:schemeClr val="dk1"/>
              </a:solidFill>
              <a:effectLst/>
              <a:latin typeface="+mn-lt"/>
              <a:ea typeface="+mn-ea"/>
              <a:cs typeface="+mn-cs"/>
            </a:rPr>
            <a:t>25</a:t>
          </a:r>
          <a:r>
            <a:rPr lang="ja-JP" altLang="ja-JP" sz="850" b="0" i="0" baseline="0">
              <a:solidFill>
                <a:schemeClr val="dk1"/>
              </a:solidFill>
              <a:effectLst/>
              <a:latin typeface="+mn-lt"/>
              <a:ea typeface="+mn-ea"/>
              <a:cs typeface="+mn-cs"/>
            </a:rPr>
            <a:t>年度以降増額となっている。</a:t>
          </a:r>
          <a:r>
            <a:rPr lang="en-US" altLang="ja-JP" sz="850" b="0" i="0" baseline="0">
              <a:solidFill>
                <a:schemeClr val="dk1"/>
              </a:solidFill>
              <a:effectLst/>
              <a:latin typeface="+mn-lt"/>
              <a:ea typeface="+mn-ea"/>
              <a:cs typeface="+mn-cs"/>
            </a:rPr>
            <a:t>H28</a:t>
          </a:r>
          <a:r>
            <a:rPr lang="ja-JP" altLang="ja-JP" sz="850" b="0" i="0" baseline="0">
              <a:solidFill>
                <a:schemeClr val="dk1"/>
              </a:solidFill>
              <a:effectLst/>
              <a:latin typeface="+mn-lt"/>
              <a:ea typeface="+mn-ea"/>
              <a:cs typeface="+mn-cs"/>
            </a:rPr>
            <a:t>年度は道の駅整備のため基金を取り崩した。</a:t>
          </a:r>
          <a:r>
            <a:rPr lang="en-US" altLang="ja-JP" sz="850" b="0" i="0" baseline="0">
              <a:solidFill>
                <a:schemeClr val="dk1"/>
              </a:solidFill>
              <a:effectLst/>
              <a:latin typeface="+mn-lt"/>
              <a:ea typeface="+mn-ea"/>
              <a:cs typeface="+mn-cs"/>
            </a:rPr>
            <a:t>R1</a:t>
          </a:r>
          <a:r>
            <a:rPr lang="ja-JP" altLang="ja-JP" sz="850" b="0" i="0" baseline="0">
              <a:solidFill>
                <a:schemeClr val="dk1"/>
              </a:solidFill>
              <a:effectLst/>
              <a:latin typeface="+mn-lt"/>
              <a:ea typeface="+mn-ea"/>
              <a:cs typeface="+mn-cs"/>
            </a:rPr>
            <a:t>年度は</a:t>
          </a:r>
          <a:r>
            <a:rPr lang="ja-JP" altLang="en-US" sz="850" b="0" i="0" baseline="0">
              <a:solidFill>
                <a:schemeClr val="dk1"/>
              </a:solidFill>
              <a:effectLst/>
              <a:latin typeface="+mn-lt"/>
              <a:ea typeface="+mn-ea"/>
              <a:cs typeface="+mn-cs"/>
            </a:rPr>
            <a:t>スマートインターチェンジ整備事業等のため基金を取り崩したことから</a:t>
          </a:r>
          <a:r>
            <a:rPr lang="en-US" altLang="ja-JP" sz="850" b="0" i="0" baseline="0">
              <a:solidFill>
                <a:schemeClr val="dk1"/>
              </a:solidFill>
              <a:effectLst/>
              <a:latin typeface="+mn-lt"/>
              <a:ea typeface="+mn-ea"/>
              <a:cs typeface="+mn-cs"/>
            </a:rPr>
            <a:t>1,786</a:t>
          </a:r>
          <a:r>
            <a:rPr lang="ja-JP" altLang="ja-JP" sz="850" b="0" i="0" baseline="0">
              <a:solidFill>
                <a:schemeClr val="dk1"/>
              </a:solidFill>
              <a:effectLst/>
              <a:latin typeface="+mn-lt"/>
              <a:ea typeface="+mn-ea"/>
              <a:cs typeface="+mn-cs"/>
            </a:rPr>
            <a:t>百万円で前年度と比較して</a:t>
          </a:r>
          <a:r>
            <a:rPr lang="en-US" altLang="ja-JP" sz="850" b="0" i="0" baseline="0">
              <a:solidFill>
                <a:schemeClr val="dk1"/>
              </a:solidFill>
              <a:effectLst/>
              <a:latin typeface="+mn-lt"/>
              <a:ea typeface="+mn-ea"/>
              <a:cs typeface="+mn-cs"/>
            </a:rPr>
            <a:t>81</a:t>
          </a:r>
          <a:r>
            <a:rPr lang="ja-JP" altLang="ja-JP" sz="850" b="0" i="0" baseline="0">
              <a:solidFill>
                <a:schemeClr val="dk1"/>
              </a:solidFill>
              <a:effectLst/>
              <a:latin typeface="+mn-lt"/>
              <a:ea typeface="+mn-ea"/>
              <a:cs typeface="+mn-cs"/>
            </a:rPr>
            <a:t>百万円</a:t>
          </a:r>
          <a:r>
            <a:rPr lang="ja-JP" altLang="en-US" sz="850" b="0" i="0" baseline="0">
              <a:solidFill>
                <a:schemeClr val="dk1"/>
              </a:solidFill>
              <a:effectLst/>
              <a:latin typeface="+mn-lt"/>
              <a:ea typeface="+mn-ea"/>
              <a:cs typeface="+mn-cs"/>
            </a:rPr>
            <a:t>減</a:t>
          </a:r>
          <a:r>
            <a:rPr lang="ja-JP" altLang="ja-JP" sz="850" b="0" i="0" baseline="0">
              <a:solidFill>
                <a:schemeClr val="dk1"/>
              </a:solidFill>
              <a:effectLst/>
              <a:latin typeface="+mn-lt"/>
              <a:ea typeface="+mn-ea"/>
              <a:cs typeface="+mn-cs"/>
            </a:rPr>
            <a:t>となった。</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○充当可能特定歳入・・・町営住宅による使用料であるが、年々減額となっている。（対象となる住宅債の償還が減っていることに伴う）</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○基準財政需要額参入見込額・・・Ｈ</a:t>
          </a:r>
          <a:r>
            <a:rPr lang="en-US" altLang="ja-JP" sz="850" b="0" i="0" baseline="0">
              <a:solidFill>
                <a:schemeClr val="dk1"/>
              </a:solidFill>
              <a:effectLst/>
              <a:latin typeface="+mn-lt"/>
              <a:ea typeface="+mn-ea"/>
              <a:cs typeface="+mn-cs"/>
            </a:rPr>
            <a:t>18</a:t>
          </a:r>
          <a:r>
            <a:rPr lang="ja-JP" altLang="ja-JP" sz="850" b="0" i="0" baseline="0">
              <a:solidFill>
                <a:schemeClr val="dk1"/>
              </a:solidFill>
              <a:effectLst/>
              <a:latin typeface="+mn-lt"/>
              <a:ea typeface="+mn-ea"/>
              <a:cs typeface="+mn-cs"/>
            </a:rPr>
            <a:t>年度以降の起債の新規発行を抑制していることから減少している。交付税措置対応起債償還額の減少による。</a:t>
          </a:r>
          <a:endParaRPr lang="ja-JP" altLang="ja-JP" sz="850">
            <a:effectLst/>
          </a:endParaRPr>
        </a:p>
        <a:p>
          <a:pPr eaLnBrk="1" fontAlgn="auto" latinLnBrk="0" hangingPunct="1"/>
          <a:r>
            <a:rPr lang="ja-JP" altLang="ja-JP" sz="850" b="0" i="0" baseline="0">
              <a:solidFill>
                <a:schemeClr val="dk1"/>
              </a:solidFill>
              <a:effectLst/>
              <a:latin typeface="+mn-lt"/>
              <a:ea typeface="+mn-ea"/>
              <a:cs typeface="+mn-cs"/>
            </a:rPr>
            <a:t>○将来負担比率の分子・・・将来負担額である地方債の現在高の減少があるものの充当可能基金の</a:t>
          </a:r>
          <a:r>
            <a:rPr lang="ja-JP" altLang="en-US" sz="850" b="0" i="0" baseline="0">
              <a:solidFill>
                <a:schemeClr val="dk1"/>
              </a:solidFill>
              <a:effectLst/>
              <a:latin typeface="+mn-lt"/>
              <a:ea typeface="+mn-ea"/>
              <a:cs typeface="+mn-cs"/>
            </a:rPr>
            <a:t>減額</a:t>
          </a:r>
          <a:r>
            <a:rPr lang="ja-JP" altLang="ja-JP" sz="850" b="0" i="0" baseline="0">
              <a:solidFill>
                <a:schemeClr val="dk1"/>
              </a:solidFill>
              <a:effectLst/>
              <a:latin typeface="+mn-lt"/>
              <a:ea typeface="+mn-ea"/>
              <a:cs typeface="+mn-cs"/>
            </a:rPr>
            <a:t>、基準財政需要額参入見込額の減額による影響により、</a:t>
          </a:r>
          <a:r>
            <a:rPr lang="en-US" altLang="ja-JP" sz="850" b="0" i="0" baseline="0">
              <a:solidFill>
                <a:schemeClr val="dk1"/>
              </a:solidFill>
              <a:effectLst/>
              <a:latin typeface="+mn-lt"/>
              <a:ea typeface="+mn-ea"/>
              <a:cs typeface="+mn-cs"/>
            </a:rPr>
            <a:t>H30</a:t>
          </a:r>
          <a:r>
            <a:rPr lang="ja-JP" altLang="ja-JP" sz="850" b="0" i="0" baseline="0">
              <a:solidFill>
                <a:schemeClr val="dk1"/>
              </a:solidFill>
              <a:effectLst/>
              <a:latin typeface="+mn-lt"/>
              <a:ea typeface="+mn-ea"/>
              <a:cs typeface="+mn-cs"/>
            </a:rPr>
            <a:t>年度と比較して</a:t>
          </a:r>
          <a:r>
            <a:rPr lang="en-US" altLang="ja-JP" sz="850" b="0" i="0" baseline="0">
              <a:solidFill>
                <a:schemeClr val="dk1"/>
              </a:solidFill>
              <a:effectLst/>
              <a:latin typeface="+mn-lt"/>
              <a:ea typeface="+mn-ea"/>
              <a:cs typeface="+mn-cs"/>
            </a:rPr>
            <a:t>240</a:t>
          </a:r>
          <a:r>
            <a:rPr lang="ja-JP" altLang="ja-JP" sz="850" b="0" i="0" baseline="0">
              <a:solidFill>
                <a:schemeClr val="dk1"/>
              </a:solidFill>
              <a:effectLst/>
              <a:latin typeface="+mn-lt"/>
              <a:ea typeface="+mn-ea"/>
              <a:cs typeface="+mn-cs"/>
            </a:rPr>
            <a:t>百万円の</a:t>
          </a:r>
          <a:r>
            <a:rPr lang="ja-JP" altLang="en-US" sz="850" b="0" i="0" baseline="0">
              <a:solidFill>
                <a:schemeClr val="dk1"/>
              </a:solidFill>
              <a:effectLst/>
              <a:latin typeface="+mn-lt"/>
              <a:ea typeface="+mn-ea"/>
              <a:cs typeface="+mn-cs"/>
            </a:rPr>
            <a:t>増額</a:t>
          </a:r>
          <a:r>
            <a:rPr lang="ja-JP" altLang="ja-JP" sz="850" b="0" i="0" baseline="0">
              <a:solidFill>
                <a:schemeClr val="dk1"/>
              </a:solidFill>
              <a:effectLst/>
              <a:latin typeface="+mn-lt"/>
              <a:ea typeface="+mn-ea"/>
              <a:cs typeface="+mn-cs"/>
            </a:rPr>
            <a:t>となった。</a:t>
          </a:r>
          <a:endParaRPr lang="ja-JP" altLang="ja-JP" sz="8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岩手県平泉町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スマートインターチェンジ整備事業や周辺道路整備、社会教育施設整備事業にかかる一般財源、起債の償還等に充てるため財政調整基金から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百万円の取り崩しを行い、基金残高は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今後、基金は、残高減少傾向になる見込みであり、適正な財政運営に努める。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福祉振興基金：高齢化社会に対応し、福祉活動の促進及び福祉施設の整備その他町民福祉の増進を目的とする事業を推進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ふるさと応援寄附基金：平泉町を愛し、応援しようとする個人又は団体から広く寄附金を募り、これを財源として各種事業を実施し、個性豊かな活力あるまちづくりに資する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世界遺産推進基金：平泉の文化遺産の保存活用事業及び世界遺産追加登録推進事業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世界遺産林育成基金：世界遺産に係わる史跡整備及び歴史的建造物等の保存修理に必要な用材の育成管理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公共施設等整備基金は、公共施設の整備への充当により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ふるさと応援寄附基金は、寄附金の増により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公共施設等整備基金については、社会教育施設整備事業への充当を予定している。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世界遺産推進基金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ついては拡張登録に向けた取組みに、また、世界遺産林育成基金については世界遺産林の維持管理への充当を見込んでいる。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前年比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百万円となった。スマートインターチェンジや周辺道路整備事業、社会教育施設整備事業に対応するため取り崩した。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スマートインターチェンジや周辺道路整備事業、社会教育施設整備事業の一般財源、起債の償還に充てる見込みである。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前年比で増減はなかった。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財政調整基金同様の考え方で、スマートインターチェンジや周辺道路整備事業、社会教育施設整備事業の起債償還に充てる。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7,485
7,444
63.39
5,306,928
5,122,812
164,990
2,857,950
4,633,362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昨年度と比較して</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ポイントの増となるも、類似団体平均値より</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町税については</a:t>
          </a:r>
          <a:r>
            <a:rPr kumimoji="1" lang="en-US" altLang="ja-JP" sz="1100" b="0" i="0" baseline="0">
              <a:solidFill>
                <a:schemeClr val="dk1"/>
              </a:solidFill>
              <a:effectLst/>
              <a:latin typeface="+mn-lt"/>
              <a:ea typeface="+mn-ea"/>
              <a:cs typeface="+mn-cs"/>
            </a:rPr>
            <a:t>1,144</a:t>
          </a:r>
          <a:r>
            <a:rPr kumimoji="1" lang="ja-JP" altLang="ja-JP" sz="1100" b="0" i="0" baseline="0">
              <a:solidFill>
                <a:schemeClr val="dk1"/>
              </a:solidFill>
              <a:effectLst/>
              <a:latin typeface="+mn-lt"/>
              <a:ea typeface="+mn-ea"/>
              <a:cs typeface="+mn-cs"/>
            </a:rPr>
            <a:t>万円減、地方消費税交付金について</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1,628</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減、地方特例交付金は</a:t>
          </a:r>
          <a:r>
            <a:rPr kumimoji="1" lang="en-US" altLang="ja-JP" sz="1100" b="0" i="0" baseline="0">
              <a:solidFill>
                <a:schemeClr val="dk1"/>
              </a:solidFill>
              <a:effectLst/>
              <a:latin typeface="+mn-lt"/>
              <a:ea typeface="+mn-ea"/>
              <a:cs typeface="+mn-cs"/>
            </a:rPr>
            <a:t>1,642</a:t>
          </a:r>
          <a:r>
            <a:rPr kumimoji="1" lang="ja-JP" altLang="en-US" sz="1100" b="0" i="0" baseline="0">
              <a:solidFill>
                <a:schemeClr val="dk1"/>
              </a:solidFill>
              <a:effectLst/>
              <a:latin typeface="+mn-lt"/>
              <a:ea typeface="+mn-ea"/>
              <a:cs typeface="+mn-cs"/>
            </a:rPr>
            <a:t>万円増</a:t>
          </a:r>
          <a:r>
            <a:rPr kumimoji="1" lang="ja-JP" altLang="ja-JP" sz="1100" b="0" i="0" baseline="0">
              <a:solidFill>
                <a:schemeClr val="dk1"/>
              </a:solidFill>
              <a:effectLst/>
              <a:latin typeface="+mn-lt"/>
              <a:ea typeface="+mn-ea"/>
              <a:cs typeface="+mn-cs"/>
            </a:rPr>
            <a:t>、財産収入が</a:t>
          </a:r>
          <a:r>
            <a:rPr kumimoji="1" lang="en-US" altLang="ja-JP" sz="1100" b="0" i="0" baseline="0">
              <a:solidFill>
                <a:schemeClr val="dk1"/>
              </a:solidFill>
              <a:effectLst/>
              <a:latin typeface="+mn-lt"/>
              <a:ea typeface="+mn-ea"/>
              <a:cs typeface="+mn-cs"/>
            </a:rPr>
            <a:t>16,568</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、地方交付税が</a:t>
          </a:r>
          <a:r>
            <a:rPr kumimoji="1" lang="en-US" altLang="ja-JP" sz="1100" b="0" i="0" baseline="0">
              <a:solidFill>
                <a:schemeClr val="dk1"/>
              </a:solidFill>
              <a:effectLst/>
              <a:latin typeface="+mn-lt"/>
              <a:ea typeface="+mn-ea"/>
              <a:cs typeface="+mn-cs"/>
            </a:rPr>
            <a:t>82</a:t>
          </a:r>
          <a:r>
            <a:rPr kumimoji="1" lang="ja-JP" altLang="ja-JP" sz="1100" b="0" i="0" baseline="0">
              <a:solidFill>
                <a:schemeClr val="dk1"/>
              </a:solidFill>
              <a:effectLst/>
              <a:latin typeface="+mn-lt"/>
              <a:ea typeface="+mn-ea"/>
              <a:cs typeface="+mn-cs"/>
            </a:rPr>
            <a:t>万円減となった。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今後、人口減少による減収が見込まれることから、企業誘致や少子化対策、定住化対策による税収等の増額に向けた取り組みを強化する必要がある。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また、町税全般にわたる徴収率の向上にも努め自主財源確保に努める。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経常経費充当一般財源の人件費と</a:t>
          </a:r>
          <a:r>
            <a:rPr kumimoji="1" lang="ja-JP" altLang="en-US" sz="900" b="0" i="0" baseline="0">
              <a:solidFill>
                <a:schemeClr val="dk1"/>
              </a:solidFill>
              <a:effectLst/>
              <a:latin typeface="+mn-lt"/>
              <a:ea typeface="+mn-ea"/>
              <a:cs typeface="+mn-cs"/>
            </a:rPr>
            <a:t>補助</a:t>
          </a:r>
          <a:r>
            <a:rPr kumimoji="1" lang="ja-JP" altLang="ja-JP" sz="900" b="0" i="0" baseline="0">
              <a:solidFill>
                <a:schemeClr val="dk1"/>
              </a:solidFill>
              <a:effectLst/>
              <a:latin typeface="+mn-lt"/>
              <a:ea typeface="+mn-ea"/>
              <a:cs typeface="+mn-cs"/>
            </a:rPr>
            <a:t>費が前年より増額となり、公債費</a:t>
          </a:r>
          <a:r>
            <a:rPr kumimoji="1" lang="ja-JP" altLang="en-US" sz="900" b="0" i="0" baseline="0">
              <a:solidFill>
                <a:schemeClr val="dk1"/>
              </a:solidFill>
              <a:effectLst/>
              <a:latin typeface="+mn-lt"/>
              <a:ea typeface="+mn-ea"/>
              <a:cs typeface="+mn-cs"/>
            </a:rPr>
            <a:t>と扶助費</a:t>
          </a:r>
          <a:r>
            <a:rPr kumimoji="1" lang="ja-JP" altLang="ja-JP" sz="900" b="0" i="0" baseline="0">
              <a:solidFill>
                <a:schemeClr val="dk1"/>
              </a:solidFill>
              <a:effectLst/>
              <a:latin typeface="+mn-lt"/>
              <a:ea typeface="+mn-ea"/>
              <a:cs typeface="+mn-cs"/>
            </a:rPr>
            <a:t>は減額であったが、平成</a:t>
          </a:r>
          <a:r>
            <a:rPr kumimoji="1" lang="en-US" altLang="ja-JP" sz="900" b="0" i="0" baseline="0">
              <a:solidFill>
                <a:schemeClr val="dk1"/>
              </a:solidFill>
              <a:effectLst/>
              <a:latin typeface="+mn-lt"/>
              <a:ea typeface="+mn-ea"/>
              <a:cs typeface="+mn-cs"/>
            </a:rPr>
            <a:t>30</a:t>
          </a:r>
          <a:r>
            <a:rPr kumimoji="1" lang="ja-JP" altLang="ja-JP" sz="900" b="0" i="0" baseline="0">
              <a:solidFill>
                <a:schemeClr val="dk1"/>
              </a:solidFill>
              <a:effectLst/>
              <a:latin typeface="+mn-lt"/>
              <a:ea typeface="+mn-ea"/>
              <a:cs typeface="+mn-cs"/>
            </a:rPr>
            <a:t>年度より</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ポイント上回った。類似団体内平均値より</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ポイント上回っている。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扶助費について、</a:t>
          </a:r>
          <a:r>
            <a:rPr kumimoji="1" lang="ja-JP" altLang="en-US" sz="900" b="0" i="0" baseline="0">
              <a:solidFill>
                <a:schemeClr val="dk1"/>
              </a:solidFill>
              <a:effectLst/>
              <a:latin typeface="+mn-lt"/>
              <a:ea typeface="+mn-ea"/>
              <a:cs typeface="+mn-cs"/>
            </a:rPr>
            <a:t>他市町村措置依頼児童委託費が減額</a:t>
          </a:r>
          <a:r>
            <a:rPr kumimoji="1" lang="ja-JP" altLang="ja-JP" sz="900" b="0" i="0" baseline="0">
              <a:solidFill>
                <a:schemeClr val="dk1"/>
              </a:solidFill>
              <a:effectLst/>
              <a:latin typeface="+mn-lt"/>
              <a:ea typeface="+mn-ea"/>
              <a:cs typeface="+mn-cs"/>
            </a:rPr>
            <a:t>となっているが、子育て施策として行っている町単独医療費助成で歳出増となっていることも、高水準の要因である。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経常収支比率の中で大きな割合を占める人件費と公債費については抑制していく必要があり、人件費については、今後数年間退職者の一時的な増が見込まれる中、職員の採用に配慮をしつつ、公債費</a:t>
          </a:r>
          <a:r>
            <a:rPr kumimoji="1" lang="ja-JP" altLang="en-US" sz="900" b="0" i="0" baseline="0">
              <a:solidFill>
                <a:schemeClr val="dk1"/>
              </a:solidFill>
              <a:effectLst/>
              <a:latin typeface="+mn-lt"/>
              <a:ea typeface="+mn-ea"/>
              <a:cs typeface="+mn-cs"/>
            </a:rPr>
            <a:t>に</a:t>
          </a:r>
          <a:r>
            <a:rPr kumimoji="1" lang="ja-JP" altLang="ja-JP" sz="900" b="0" i="0" baseline="0">
              <a:solidFill>
                <a:schemeClr val="dk1"/>
              </a:solidFill>
              <a:effectLst/>
              <a:latin typeface="+mn-lt"/>
              <a:ea typeface="+mn-ea"/>
              <a:cs typeface="+mn-cs"/>
            </a:rPr>
            <a:t>ついては、総合計画に沿って優先順位付けを行い、プライマリーバランスを考慮し過大な負担とならないように慎重な起債発行に努める。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64</xdr:row>
      <xdr:rowOff>121412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8938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64</xdr:row>
      <xdr:rowOff>116586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3147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64</xdr:row>
      <xdr:rowOff>58674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4943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63</xdr:row>
      <xdr:rowOff>152908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494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65786</xdr:rowOff>
    </xdr:from>
    <xdr:to>
      <xdr:col>19</xdr:col>
      <xdr:colOff>184150</xdr:colOff>
      <xdr:row>64</xdr:row>
      <xdr:rowOff>167386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17035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昨年度より</a:t>
          </a:r>
          <a:r>
            <a:rPr kumimoji="1" lang="en-US" altLang="ja-JP" sz="1100" b="0" i="0" baseline="0">
              <a:solidFill>
                <a:schemeClr val="dk1"/>
              </a:solidFill>
              <a:effectLst/>
              <a:latin typeface="+mn-lt"/>
              <a:ea typeface="+mn-ea"/>
              <a:cs typeface="+mn-cs"/>
            </a:rPr>
            <a:t>7,396</a:t>
          </a:r>
          <a:r>
            <a:rPr kumimoji="1" lang="ja-JP" altLang="ja-JP" sz="1100" b="0" i="0" baseline="0">
              <a:solidFill>
                <a:schemeClr val="dk1"/>
              </a:solidFill>
              <a:effectLst/>
              <a:latin typeface="+mn-lt"/>
              <a:ea typeface="+mn-ea"/>
              <a:cs typeface="+mn-cs"/>
            </a:rPr>
            <a:t>円増額となるも類似団体内平均値より</a:t>
          </a:r>
          <a:r>
            <a:rPr kumimoji="1" lang="en-US" altLang="ja-JP" sz="1100" b="0" i="0" baseline="0">
              <a:solidFill>
                <a:schemeClr val="dk1"/>
              </a:solidFill>
              <a:effectLst/>
              <a:latin typeface="+mn-lt"/>
              <a:ea typeface="+mn-ea"/>
              <a:cs typeface="+mn-cs"/>
            </a:rPr>
            <a:t>17,090</a:t>
          </a:r>
          <a:r>
            <a:rPr kumimoji="1" lang="ja-JP" altLang="ja-JP" sz="1100" b="0" i="0" baseline="0">
              <a:solidFill>
                <a:schemeClr val="dk1"/>
              </a:solidFill>
              <a:effectLst/>
              <a:latin typeface="+mn-lt"/>
              <a:ea typeface="+mn-ea"/>
              <a:cs typeface="+mn-cs"/>
            </a:rPr>
            <a:t>円下回っている。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物件費については、毎年度人口減となっている一方で、保育所にかかる賃金や、情報セキュリティ強化に伴う経費、各種計画策定にかかる経費等が増額していることなどが影響している。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人件費については、今後数年間退職者の一時的な増が見込まれる中、職員の採用に配慮をしつつ、物件費については、事務事業評価などにより、経費抑制の意識を浸透させていく。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168678</xdr:rowOff>
    </xdr:from>
    <xdr:to>
      <xdr:col>23</xdr:col>
      <xdr:colOff>133350</xdr:colOff>
      <xdr:row>83</xdr:row>
      <xdr:rowOff>26974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27578"/>
          <a:ext cx="838200" cy="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139297</xdr:rowOff>
    </xdr:from>
    <xdr:to>
      <xdr:col>19</xdr:col>
      <xdr:colOff>133350</xdr:colOff>
      <xdr:row>82</xdr:row>
      <xdr:rowOff>168678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98197"/>
          <a:ext cx="889000" cy="2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139297</xdr:rowOff>
    </xdr:from>
    <xdr:to>
      <xdr:col>15</xdr:col>
      <xdr:colOff>82550</xdr:colOff>
      <xdr:row>83</xdr:row>
      <xdr:rowOff>17718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198197"/>
          <a:ext cx="889000" cy="4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123020</xdr:rowOff>
    </xdr:from>
    <xdr:to>
      <xdr:col>11</xdr:col>
      <xdr:colOff>31750</xdr:colOff>
      <xdr:row>83</xdr:row>
      <xdr:rowOff>17718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81920"/>
          <a:ext cx="889000" cy="6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147624</xdr:rowOff>
    </xdr:from>
    <xdr:to>
      <xdr:col>23</xdr:col>
      <xdr:colOff>184150</xdr:colOff>
      <xdr:row>83</xdr:row>
      <xdr:rowOff>77774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164151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5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117878</xdr:rowOff>
    </xdr:from>
    <xdr:to>
      <xdr:col>19</xdr:col>
      <xdr:colOff>184150</xdr:colOff>
      <xdr:row>83</xdr:row>
      <xdr:rowOff>48028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58205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45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88497</xdr:rowOff>
    </xdr:from>
    <xdr:to>
      <xdr:col>15</xdr:col>
      <xdr:colOff>133350</xdr:colOff>
      <xdr:row>83</xdr:row>
      <xdr:rowOff>18647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28824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1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138368</xdr:rowOff>
    </xdr:from>
    <xdr:to>
      <xdr:col>11</xdr:col>
      <xdr:colOff>82550</xdr:colOff>
      <xdr:row>83</xdr:row>
      <xdr:rowOff>68518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78695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72220</xdr:rowOff>
    </xdr:from>
    <xdr:to>
      <xdr:col>7</xdr:col>
      <xdr:colOff>31750</xdr:colOff>
      <xdr:row>83</xdr:row>
      <xdr:rowOff>2370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12547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類似団体平均よりラスパイレス指数は高いものの、年々類似団体平均に近い水準に近づいている状況に</a:t>
          </a:r>
          <a:r>
            <a:rPr kumimoji="1" lang="ja-JP" altLang="en-US" sz="1100" b="0" i="0" baseline="0">
              <a:solidFill>
                <a:schemeClr val="dk1"/>
              </a:solidFill>
              <a:effectLst/>
              <a:latin typeface="+mn-lt"/>
              <a:ea typeface="+mn-ea"/>
              <a:cs typeface="+mn-cs"/>
            </a:rPr>
            <a:t>あ</a:t>
          </a:r>
          <a:r>
            <a:rPr kumimoji="1" lang="ja-JP" altLang="ja-JP" sz="1100" b="0" i="0" baseline="0">
              <a:solidFill>
                <a:schemeClr val="dk1"/>
              </a:solidFill>
              <a:effectLst/>
              <a:latin typeface="+mn-lt"/>
              <a:ea typeface="+mn-ea"/>
              <a:cs typeface="+mn-cs"/>
            </a:rPr>
            <a:t>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今後も国及び県の給与水準を踏まえ、引き続き給与の適正化に努める。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148468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53129"/>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87</xdr:row>
      <xdr:rowOff>148468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416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125488</xdr:rowOff>
    </xdr:from>
    <xdr:to>
      <xdr:col>72</xdr:col>
      <xdr:colOff>203200</xdr:colOff>
      <xdr:row>87</xdr:row>
      <xdr:rowOff>159959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4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159959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531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74688</xdr:rowOff>
    </xdr:from>
    <xdr:to>
      <xdr:col>73</xdr:col>
      <xdr:colOff>44450</xdr:colOff>
      <xdr:row>88</xdr:row>
      <xdr:rowOff>4838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161065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109159</xdr:rowOff>
    </xdr:from>
    <xdr:to>
      <xdr:col>68</xdr:col>
      <xdr:colOff>203200</xdr:colOff>
      <xdr:row>88</xdr:row>
      <xdr:rowOff>39309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24086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50" b="0" i="0" baseline="0">
              <a:solidFill>
                <a:schemeClr val="dk1"/>
              </a:solidFill>
              <a:effectLst/>
              <a:latin typeface="+mn-lt"/>
              <a:ea typeface="+mn-ea"/>
              <a:cs typeface="+mn-cs"/>
            </a:rPr>
            <a:t>　昨年度より</a:t>
          </a:r>
          <a:r>
            <a:rPr lang="en-US" altLang="ja-JP" sz="850" b="0" i="0" baseline="0">
              <a:solidFill>
                <a:schemeClr val="dk1"/>
              </a:solidFill>
              <a:effectLst/>
              <a:latin typeface="+mn-lt"/>
              <a:ea typeface="+mn-ea"/>
              <a:cs typeface="+mn-cs"/>
            </a:rPr>
            <a:t>0.24</a:t>
          </a:r>
          <a:r>
            <a:rPr lang="ja-JP" altLang="ja-JP" sz="850" b="0" i="0" baseline="0">
              <a:solidFill>
                <a:schemeClr val="dk1"/>
              </a:solidFill>
              <a:effectLst/>
              <a:latin typeface="+mn-lt"/>
              <a:ea typeface="+mn-ea"/>
              <a:cs typeface="+mn-cs"/>
            </a:rPr>
            <a:t>人</a:t>
          </a:r>
          <a:r>
            <a:rPr lang="ja-JP" altLang="en-US" sz="850" b="0" i="0" baseline="0">
              <a:solidFill>
                <a:schemeClr val="dk1"/>
              </a:solidFill>
              <a:effectLst/>
              <a:latin typeface="+mn-lt"/>
              <a:ea typeface="+mn-ea"/>
              <a:cs typeface="+mn-cs"/>
            </a:rPr>
            <a:t>下</a:t>
          </a:r>
          <a:r>
            <a:rPr lang="ja-JP" altLang="ja-JP" sz="850" b="0" i="0" baseline="0">
              <a:solidFill>
                <a:schemeClr val="dk1"/>
              </a:solidFill>
              <a:effectLst/>
              <a:latin typeface="+mn-lt"/>
              <a:ea typeface="+mn-ea"/>
              <a:cs typeface="+mn-cs"/>
            </a:rPr>
            <a:t>回り、類似団体内平均値より</a:t>
          </a:r>
          <a:r>
            <a:rPr lang="en-US" altLang="ja-JP" sz="850" b="0" i="0" baseline="0">
              <a:solidFill>
                <a:schemeClr val="dk1"/>
              </a:solidFill>
              <a:effectLst/>
              <a:latin typeface="+mn-lt"/>
              <a:ea typeface="+mn-ea"/>
              <a:cs typeface="+mn-cs"/>
            </a:rPr>
            <a:t>0.67</a:t>
          </a:r>
          <a:r>
            <a:rPr lang="ja-JP" altLang="ja-JP" sz="850" b="0" i="0" baseline="0">
              <a:solidFill>
                <a:schemeClr val="dk1"/>
              </a:solidFill>
              <a:effectLst/>
              <a:latin typeface="+mn-lt"/>
              <a:ea typeface="+mn-ea"/>
              <a:cs typeface="+mn-cs"/>
            </a:rPr>
            <a:t>ポイント上回っている。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近年、人口の減少が続く中、職員数については、定員適正化計画に基づき削減を図ってきたことで若干の改善が見られたが、平成</a:t>
          </a:r>
          <a:r>
            <a:rPr lang="en-US" altLang="ja-JP" sz="850" b="0" i="0" baseline="0">
              <a:solidFill>
                <a:schemeClr val="dk1"/>
              </a:solidFill>
              <a:effectLst/>
              <a:latin typeface="+mn-lt"/>
              <a:ea typeface="+mn-ea"/>
              <a:cs typeface="+mn-cs"/>
            </a:rPr>
            <a:t>23</a:t>
          </a:r>
          <a:r>
            <a:rPr lang="ja-JP" altLang="ja-JP" sz="850" b="0" i="0" baseline="0">
              <a:solidFill>
                <a:schemeClr val="dk1"/>
              </a:solidFill>
              <a:effectLst/>
              <a:latin typeface="+mn-lt"/>
              <a:ea typeface="+mn-ea"/>
              <a:cs typeface="+mn-cs"/>
            </a:rPr>
            <a:t>年度からは東日本大震災による放射線対策による増や、平成</a:t>
          </a:r>
          <a:r>
            <a:rPr lang="en-US" altLang="ja-JP" sz="850" b="0" i="0" baseline="0">
              <a:solidFill>
                <a:schemeClr val="dk1"/>
              </a:solidFill>
              <a:effectLst/>
              <a:latin typeface="+mn-lt"/>
              <a:ea typeface="+mn-ea"/>
              <a:cs typeface="+mn-cs"/>
            </a:rPr>
            <a:t>26</a:t>
          </a:r>
          <a:r>
            <a:rPr lang="ja-JP" altLang="ja-JP" sz="850" b="0" i="0" baseline="0">
              <a:solidFill>
                <a:schemeClr val="dk1"/>
              </a:solidFill>
              <a:effectLst/>
              <a:latin typeface="+mn-lt"/>
              <a:ea typeface="+mn-ea"/>
              <a:cs typeface="+mn-cs"/>
            </a:rPr>
            <a:t>年度からは被災地への職員の派遣を行ったことなどにより比率は横ばいとなっていたものの、</a:t>
          </a:r>
          <a:r>
            <a:rPr kumimoji="1" lang="ja-JP" altLang="ja-JP" sz="850" b="0" i="0" baseline="0">
              <a:solidFill>
                <a:schemeClr val="dk1"/>
              </a:solidFill>
              <a:effectLst/>
              <a:latin typeface="+mn-lt"/>
              <a:ea typeface="+mn-ea"/>
              <a:cs typeface="+mn-cs"/>
            </a:rPr>
            <a:t>今後数年間退職者の一時的な増に対応するため職員の前倒し採用を行ったことにより比率が増加となっている。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また、世界遺産推進室や文化財センターなど特殊事情により教育部門での職員数が他団体に比べ特出している。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今後とも、住民サービスの低下を招くことのないような水準を維持しながら人口規模に見合った職員数の適正化に努めていく。</a:t>
          </a:r>
          <a:endParaRPr lang="ja-JP" altLang="ja-JP" sz="85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139414</xdr:rowOff>
    </xdr:from>
    <xdr:to>
      <xdr:col>81</xdr:col>
      <xdr:colOff>44450</xdr:colOff>
      <xdr:row>60</xdr:row>
      <xdr:rowOff>153892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2641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108045</xdr:rowOff>
    </xdr:from>
    <xdr:to>
      <xdr:col>77</xdr:col>
      <xdr:colOff>44450</xdr:colOff>
      <xdr:row>60</xdr:row>
      <xdr:rowOff>153892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9504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74263</xdr:rowOff>
    </xdr:from>
    <xdr:to>
      <xdr:col>72</xdr:col>
      <xdr:colOff>203200</xdr:colOff>
      <xdr:row>60</xdr:row>
      <xdr:rowOff>108045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6126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70041</xdr:rowOff>
    </xdr:from>
    <xdr:to>
      <xdr:col>68</xdr:col>
      <xdr:colOff>152400</xdr:colOff>
      <xdr:row>60</xdr:row>
      <xdr:rowOff>74263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57041"/>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88614</xdr:rowOff>
    </xdr:from>
    <xdr:to>
      <xdr:col>81</xdr:col>
      <xdr:colOff>95250</xdr:colOff>
      <xdr:row>61</xdr:row>
      <xdr:rowOff>18764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60691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103092</xdr:rowOff>
    </xdr:from>
    <xdr:to>
      <xdr:col>77</xdr:col>
      <xdr:colOff>95250</xdr:colOff>
      <xdr:row>61</xdr:row>
      <xdr:rowOff>33242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18019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76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57245</xdr:rowOff>
    </xdr:from>
    <xdr:to>
      <xdr:col>73</xdr:col>
      <xdr:colOff>44450</xdr:colOff>
      <xdr:row>60</xdr:row>
      <xdr:rowOff>158845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143622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3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23463</xdr:rowOff>
    </xdr:from>
    <xdr:to>
      <xdr:col>68</xdr:col>
      <xdr:colOff>203200</xdr:colOff>
      <xdr:row>60</xdr:row>
      <xdr:rowOff>125063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1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109840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9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19241</xdr:rowOff>
    </xdr:from>
    <xdr:to>
      <xdr:col>64</xdr:col>
      <xdr:colOff>152400</xdr:colOff>
      <xdr:row>60</xdr:row>
      <xdr:rowOff>120841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105618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9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平成19年度の23.0％をピークに年々減少しており、昨年度と比較して</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減少したが</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過去の大型投資事業での起債発行や平成7年度より供用開始し現在も整備を進めている下水道事業への繰出金などにより高い数値となっている。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世代間の負担の公平という視点から将来を担う子供たちへの過大な負担とならないよう引き続き比率の適正化に努める。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109982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9117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109982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39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129286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129286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昨年度数値から</a:t>
          </a:r>
          <a:r>
            <a:rPr kumimoji="1" lang="en-US" altLang="ja-JP" sz="1100" b="0" i="0" baseline="0">
              <a:solidFill>
                <a:schemeClr val="dk1"/>
              </a:solidFill>
              <a:effectLst/>
              <a:latin typeface="+mn-lt"/>
              <a:ea typeface="+mn-ea"/>
              <a:cs typeface="+mn-cs"/>
            </a:rPr>
            <a:t>10.6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が、これは現在進めている大型投資事業による基金残高の減少、起債残高の増による。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開発計画に基づき、計画的な事業の選択を行い、今後とも普通建設事業の厳選及びコスト縮減による新規地方債抑制に努め、地方債残高の縮減に努めるとともに、可能な限り基金の増額に努める。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146463</xdr:rowOff>
    </xdr:from>
    <xdr:to>
      <xdr:col>81</xdr:col>
      <xdr:colOff>44450</xdr:colOff>
      <xdr:row>17</xdr:row>
      <xdr:rowOff>38957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179800" y="2889663"/>
          <a:ext cx="8382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146463</xdr:rowOff>
    </xdr:from>
    <xdr:to>
      <xdr:col>77</xdr:col>
      <xdr:colOff>44450</xdr:colOff>
      <xdr:row>17</xdr:row>
      <xdr:rowOff>952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889663"/>
          <a:ext cx="8890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123539</xdr:rowOff>
    </xdr:from>
    <xdr:to>
      <xdr:col>72</xdr:col>
      <xdr:colOff>203200</xdr:colOff>
      <xdr:row>17</xdr:row>
      <xdr:rowOff>952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2866739"/>
          <a:ext cx="8890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69247</xdr:rowOff>
    </xdr:from>
    <xdr:to>
      <xdr:col>68</xdr:col>
      <xdr:colOff>152400</xdr:colOff>
      <xdr:row>16</xdr:row>
      <xdr:rowOff>123539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812447"/>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159607</xdr:rowOff>
    </xdr:from>
    <xdr:to>
      <xdr:col>81</xdr:col>
      <xdr:colOff>95250</xdr:colOff>
      <xdr:row>17</xdr:row>
      <xdr:rowOff>89757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9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131684</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8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95663</xdr:rowOff>
    </xdr:from>
    <xdr:to>
      <xdr:col>77</xdr:col>
      <xdr:colOff>95250</xdr:colOff>
      <xdr:row>17</xdr:row>
      <xdr:rowOff>25813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8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10590</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92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121602</xdr:rowOff>
    </xdr:from>
    <xdr:to>
      <xdr:col>73</xdr:col>
      <xdr:colOff>44450</xdr:colOff>
      <xdr:row>17</xdr:row>
      <xdr:rowOff>51752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8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36529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95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72739</xdr:rowOff>
    </xdr:from>
    <xdr:to>
      <xdr:col>68</xdr:col>
      <xdr:colOff>203200</xdr:colOff>
      <xdr:row>17</xdr:row>
      <xdr:rowOff>2889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8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159116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9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18447</xdr:rowOff>
    </xdr:from>
    <xdr:to>
      <xdr:col>64</xdr:col>
      <xdr:colOff>152400</xdr:colOff>
      <xdr:row>16</xdr:row>
      <xdr:rowOff>120047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7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104824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84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7,485
7,444
63.39
5,306,928
5,122,812
164,990
2,857,950
4,633,362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昨年度より</a:t>
          </a:r>
          <a:r>
            <a:rPr kumimoji="1" lang="en-US" altLang="ja-JP" sz="800" b="0" i="0" baseline="0">
              <a:solidFill>
                <a:schemeClr val="dk1"/>
              </a:solidFill>
              <a:effectLst/>
              <a:latin typeface="+mn-lt"/>
              <a:ea typeface="+mn-ea"/>
              <a:cs typeface="+mn-cs"/>
            </a:rPr>
            <a:t>2.0</a:t>
          </a:r>
          <a:r>
            <a:rPr kumimoji="1" lang="ja-JP" altLang="ja-JP" sz="800" b="0" i="0" baseline="0">
              <a:solidFill>
                <a:schemeClr val="dk1"/>
              </a:solidFill>
              <a:effectLst/>
              <a:latin typeface="+mn-lt"/>
              <a:ea typeface="+mn-ea"/>
              <a:cs typeface="+mn-cs"/>
            </a:rPr>
            <a:t>ポイント増加しており、類似団体平均値より</a:t>
          </a:r>
          <a:r>
            <a:rPr kumimoji="1" lang="en-US" altLang="ja-JP" sz="800" b="0" i="0" baseline="0">
              <a:solidFill>
                <a:schemeClr val="dk1"/>
              </a:solidFill>
              <a:effectLst/>
              <a:latin typeface="+mn-lt"/>
              <a:ea typeface="+mn-ea"/>
              <a:cs typeface="+mn-cs"/>
            </a:rPr>
            <a:t>8.6</a:t>
          </a:r>
          <a:r>
            <a:rPr kumimoji="1" lang="ja-JP" altLang="ja-JP" sz="800" b="0" i="0" baseline="0">
              <a:solidFill>
                <a:schemeClr val="dk1"/>
              </a:solidFill>
              <a:effectLst/>
              <a:latin typeface="+mn-lt"/>
              <a:ea typeface="+mn-ea"/>
              <a:cs typeface="+mn-cs"/>
            </a:rPr>
            <a:t>ポイント上回っている。</a:t>
          </a:r>
          <a:endParaRPr lang="ja-JP" altLang="ja-JP" sz="1000">
            <a:effectLst/>
          </a:endParaRPr>
        </a:p>
        <a:p>
          <a:pPr rtl="0" eaLnBrk="1" fontAlgn="auto" latinLnBrk="0" hangingPunct="1"/>
          <a:r>
            <a:rPr kumimoji="1" lang="ja-JP" altLang="ja-JP" sz="8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定員適正化計画に基づき削減を図ってきたことで若干の改善が見られたが、平成</a:t>
          </a:r>
          <a:r>
            <a:rPr lang="en-US" altLang="ja-JP" sz="800" b="0" i="0" baseline="0">
              <a:solidFill>
                <a:schemeClr val="dk1"/>
              </a:solidFill>
              <a:effectLst/>
              <a:latin typeface="+mn-lt"/>
              <a:ea typeface="+mn-ea"/>
              <a:cs typeface="+mn-cs"/>
            </a:rPr>
            <a:t>23</a:t>
          </a:r>
          <a:r>
            <a:rPr lang="ja-JP" altLang="ja-JP" sz="800" b="0" i="0" baseline="0">
              <a:solidFill>
                <a:schemeClr val="dk1"/>
              </a:solidFill>
              <a:effectLst/>
              <a:latin typeface="+mn-lt"/>
              <a:ea typeface="+mn-ea"/>
              <a:cs typeface="+mn-cs"/>
            </a:rPr>
            <a:t>年度からの東日本大震災による放射線対策による増や、平成</a:t>
          </a:r>
          <a:r>
            <a:rPr lang="en-US" altLang="ja-JP" sz="800" b="0" i="0" baseline="0">
              <a:solidFill>
                <a:schemeClr val="dk1"/>
              </a:solidFill>
              <a:effectLst/>
              <a:latin typeface="+mn-lt"/>
              <a:ea typeface="+mn-ea"/>
              <a:cs typeface="+mn-cs"/>
            </a:rPr>
            <a:t>26</a:t>
          </a:r>
          <a:r>
            <a:rPr lang="ja-JP" altLang="ja-JP" sz="800" b="0" i="0" baseline="0">
              <a:solidFill>
                <a:schemeClr val="dk1"/>
              </a:solidFill>
              <a:effectLst/>
              <a:latin typeface="+mn-lt"/>
              <a:ea typeface="+mn-ea"/>
              <a:cs typeface="+mn-cs"/>
            </a:rPr>
            <a:t>年度から被災地への職員派遣を行ったこと、</a:t>
          </a:r>
          <a:r>
            <a:rPr kumimoji="1" lang="ja-JP" altLang="ja-JP" sz="800" b="0" i="0" baseline="0">
              <a:solidFill>
                <a:schemeClr val="dk1"/>
              </a:solidFill>
              <a:effectLst/>
              <a:latin typeface="+mn-lt"/>
              <a:ea typeface="+mn-ea"/>
              <a:cs typeface="+mn-cs"/>
            </a:rPr>
            <a:t>今後数年間退職者の一時的な増に対応するため職員の前倒し採用を行ったことなどにより比率は高くなっている。</a:t>
          </a:r>
          <a:endParaRPr lang="ja-JP" altLang="ja-JP" sz="1000">
            <a:effectLst/>
          </a:endParaRPr>
        </a:p>
        <a:p>
          <a:pPr rtl="0" eaLnBrk="1" fontAlgn="auto" latinLnBrk="0" hangingPunct="1"/>
          <a:r>
            <a:rPr lang="ja-JP" altLang="ja-JP" sz="800" b="0" i="0" baseline="0">
              <a:solidFill>
                <a:schemeClr val="dk1"/>
              </a:solidFill>
              <a:effectLst/>
              <a:latin typeface="+mn-lt"/>
              <a:ea typeface="+mn-ea"/>
              <a:cs typeface="+mn-cs"/>
            </a:rPr>
            <a:t>　また、世界遺産推進室や文化財センターなど特殊事情による教育部門での職員数が他団体に比べ特出していることも高い要因である。</a:t>
          </a:r>
          <a:endParaRPr lang="ja-JP" altLang="ja-JP" sz="1000">
            <a:effectLst/>
          </a:endParaRPr>
        </a:p>
        <a:p>
          <a:pPr rtl="0" eaLnBrk="1" fontAlgn="auto" latinLnBrk="0" hangingPunct="1"/>
          <a:r>
            <a:rPr kumimoji="1" lang="ja-JP" altLang="ja-JP" sz="800" b="0" i="0" baseline="0">
              <a:solidFill>
                <a:schemeClr val="dk1"/>
              </a:solidFill>
              <a:effectLst/>
              <a:latin typeface="+mn-lt"/>
              <a:ea typeface="+mn-ea"/>
              <a:cs typeface="+mn-cs"/>
            </a:rPr>
            <a:t>　今後数年間退職者の一時的な増が見込まれる中、職員採用に配慮をしつつ</a:t>
          </a:r>
          <a:r>
            <a:rPr lang="ja-JP" altLang="ja-JP" sz="800" b="0" i="0" baseline="0">
              <a:solidFill>
                <a:schemeClr val="dk1"/>
              </a:solidFill>
              <a:effectLst/>
              <a:latin typeface="+mn-lt"/>
              <a:ea typeface="+mn-ea"/>
              <a:cs typeface="+mn-cs"/>
            </a:rPr>
            <a:t>、今後とも住民サービスの低下を招くことのないような水準を維持しながら人口規模に見合った抑制を図っていく。</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xdr:rowOff>
    </xdr:from>
    <xdr:to>
      <xdr:col>24</xdr:col>
      <xdr:colOff>25400</xdr:colOff>
      <xdr:row>40</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630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40</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8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9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87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106680</xdr:rowOff>
    </xdr:from>
    <xdr:to>
      <xdr:col>24</xdr:col>
      <xdr:colOff>76200</xdr:colOff>
      <xdr:row>41</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125730</xdr:rowOff>
    </xdr:from>
    <xdr:to>
      <xdr:col>20</xdr:col>
      <xdr:colOff>38100</xdr:colOff>
      <xdr:row>40</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9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ポイント減少し、類似団体内平均値より</a:t>
          </a:r>
          <a:r>
            <a:rPr lang="en-US" altLang="ja-JP" sz="1100" b="0" i="0" baseline="0">
              <a:solidFill>
                <a:schemeClr val="dk1"/>
              </a:solidFill>
              <a:effectLst/>
              <a:latin typeface="+mn-lt"/>
              <a:ea typeface="+mn-ea"/>
              <a:cs typeface="+mn-cs"/>
            </a:rPr>
            <a:t>4.5</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平成19年度から国主導で行われた集中改革プランの取り組みにより抑制してきたが、平成21年度から国の緊急雇用対策により物件費が増加している。平成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年以降、情報セキュリティ関係費用の増加により増額傾向となっている。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今後とも経費節減を心がけ現状維持に努める。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58420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35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64135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587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29845</xdr:rowOff>
    </xdr:from>
    <xdr:to>
      <xdr:col>73</xdr:col>
      <xdr:colOff>180975</xdr:colOff>
      <xdr:row>14</xdr:row>
      <xdr:rowOff>64135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301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29845</xdr:rowOff>
    </xdr:from>
    <xdr:to>
      <xdr:col>69</xdr:col>
      <xdr:colOff>92075</xdr:colOff>
      <xdr:row>14</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30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xdr:rowOff>
    </xdr:from>
    <xdr:to>
      <xdr:col>74</xdr:col>
      <xdr:colOff>31750</xdr:colOff>
      <xdr:row>14</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125112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150495</xdr:rowOff>
    </xdr:from>
    <xdr:to>
      <xdr:col>69</xdr:col>
      <xdr:colOff>142875</xdr:colOff>
      <xdr:row>14</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となっており、類似団体内平均値より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高齢化人口の増や、</a:t>
          </a:r>
          <a:r>
            <a:rPr kumimoji="1" lang="ja-JP" altLang="ja-JP" sz="1100" b="0" i="0" baseline="0">
              <a:solidFill>
                <a:schemeClr val="dk1"/>
              </a:solidFill>
              <a:effectLst/>
              <a:latin typeface="+mn-lt"/>
              <a:ea typeface="+mn-ea"/>
              <a:cs typeface="+mn-cs"/>
            </a:rPr>
            <a:t>子育て施策として行っている町単独医療費助成で歳出増となっていることも</a:t>
          </a:r>
          <a:r>
            <a:rPr lang="ja-JP" altLang="ja-JP" sz="1100" b="0" i="0" baseline="0">
              <a:solidFill>
                <a:schemeClr val="dk1"/>
              </a:solidFill>
              <a:effectLst/>
              <a:latin typeface="+mn-lt"/>
              <a:ea typeface="+mn-ea"/>
              <a:cs typeface="+mn-cs"/>
            </a:rPr>
            <a:t>、増加傾向となっている。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90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00" b="0" i="0" baseline="0">
              <a:solidFill>
                <a:schemeClr val="dk1"/>
              </a:solidFill>
              <a:effectLst/>
              <a:latin typeface="+mn-lt"/>
              <a:ea typeface="+mn-ea"/>
              <a:cs typeface="+mn-cs"/>
            </a:rPr>
            <a:t>　積立金や物件費で減額となり、昨年度より</a:t>
          </a:r>
          <a:r>
            <a:rPr lang="en-US" altLang="ja-JP" sz="800" b="0" i="0" baseline="0">
              <a:solidFill>
                <a:schemeClr val="dk1"/>
              </a:solidFill>
              <a:effectLst/>
              <a:latin typeface="+mn-lt"/>
              <a:ea typeface="+mn-ea"/>
              <a:cs typeface="+mn-cs"/>
            </a:rPr>
            <a:t>0.9</a:t>
          </a:r>
          <a:r>
            <a:rPr lang="ja-JP" altLang="ja-JP" sz="800" b="0" i="0" baseline="0">
              <a:solidFill>
                <a:schemeClr val="dk1"/>
              </a:solidFill>
              <a:effectLst/>
              <a:latin typeface="+mn-lt"/>
              <a:ea typeface="+mn-ea"/>
              <a:cs typeface="+mn-cs"/>
            </a:rPr>
            <a:t>ポイント減少し類似団体内平均値より</a:t>
          </a:r>
          <a:r>
            <a:rPr lang="en-US" altLang="ja-JP" sz="800" b="0" i="0" baseline="0">
              <a:solidFill>
                <a:schemeClr val="dk1"/>
              </a:solidFill>
              <a:effectLst/>
              <a:latin typeface="+mn-lt"/>
              <a:ea typeface="+mn-ea"/>
              <a:cs typeface="+mn-cs"/>
            </a:rPr>
            <a:t>5.2</a:t>
          </a:r>
          <a:r>
            <a:rPr lang="ja-JP" altLang="ja-JP" sz="800" b="0" i="0" baseline="0">
              <a:solidFill>
                <a:schemeClr val="dk1"/>
              </a:solidFill>
              <a:effectLst/>
              <a:latin typeface="+mn-lt"/>
              <a:ea typeface="+mn-ea"/>
              <a:cs typeface="+mn-cs"/>
            </a:rPr>
            <a:t>ポイント下回っている。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繰出金については、下水道事業・農業集落排水事業、健康福祉交流館事業への繰出金は増額となっている。　</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下水道事業・農業集落排水事業については、依然として基準外の繰出金も多いことから、整備面積等の見直しや使用料金の改定も含め、効率的な運営を促していく。</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また、健康福祉交流館事業については入館者数の減や施設老朽化に伴う維持管理費の増により年々繰出金額が増加傾向にあることから、経営コスト抑制や入館料増加も含めた健全運営を促していく。</a:t>
          </a:r>
          <a:endParaRPr lang="ja-JP" altLang="ja-JP" sz="8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152146</xdr:rowOff>
    </xdr:from>
    <xdr:to>
      <xdr:col>82</xdr:col>
      <xdr:colOff>107950</xdr:colOff>
      <xdr:row>56</xdr:row>
      <xdr:rowOff>21844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818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21844</xdr:rowOff>
    </xdr:from>
    <xdr:to>
      <xdr:col>78</xdr:col>
      <xdr:colOff>69850</xdr:colOff>
      <xdr:row>56</xdr:row>
      <xdr:rowOff>72136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230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67564</xdr:rowOff>
    </xdr:from>
    <xdr:to>
      <xdr:col>73</xdr:col>
      <xdr:colOff>180975</xdr:colOff>
      <xdr:row>56</xdr:row>
      <xdr:rowOff>72136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68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67564</xdr:rowOff>
    </xdr:from>
    <xdr:to>
      <xdr:col>69</xdr:col>
      <xdr:colOff>92075</xdr:colOff>
      <xdr:row>56</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668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101346</xdr:rowOff>
    </xdr:from>
    <xdr:to>
      <xdr:col>82</xdr:col>
      <xdr:colOff>158750</xdr:colOff>
      <xdr:row>56</xdr:row>
      <xdr:rowOff>31496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117873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37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xdr:rowOff>
    </xdr:from>
    <xdr:to>
      <xdr:col>69</xdr:col>
      <xdr:colOff>142875</xdr:colOff>
      <xdr:row>56</xdr:row>
      <xdr:rowOff>118364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128541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ポイント上回り、類似団体内平均値より</a:t>
          </a:r>
          <a:r>
            <a:rPr lang="en-US" altLang="ja-JP" sz="1100" b="0" i="0" baseline="0">
              <a:solidFill>
                <a:schemeClr val="dk1"/>
              </a:solidFill>
              <a:effectLst/>
              <a:latin typeface="+mn-lt"/>
              <a:ea typeface="+mn-ea"/>
              <a:cs typeface="+mn-cs"/>
            </a:rPr>
            <a:t>5.1</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一関地区広域行政組合分担金・負担金などが増額となっている。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今後とも補助費等における各種団体への補助金については見直しを行うなど経費の節減に努める。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81280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5232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8128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152146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4546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lt"/>
              <a:ea typeface="+mn-ea"/>
              <a:cs typeface="+mn-cs"/>
            </a:rPr>
            <a:t>　平成19年をピークに年々数値が下降してきており、昨年度より</a:t>
          </a:r>
          <a:r>
            <a:rPr lang="en-US" altLang="ja-JP" sz="1000" b="0" i="0" baseline="0">
              <a:solidFill>
                <a:schemeClr val="dk1"/>
              </a:solidFill>
              <a:effectLst/>
              <a:latin typeface="+mn-lt"/>
              <a:ea typeface="+mn-ea"/>
              <a:cs typeface="+mn-cs"/>
            </a:rPr>
            <a:t>1.6</a:t>
          </a:r>
          <a:r>
            <a:rPr lang="ja-JP" altLang="ja-JP" sz="1000" b="0" i="0" baseline="0">
              <a:solidFill>
                <a:schemeClr val="dk1"/>
              </a:solidFill>
              <a:effectLst/>
              <a:latin typeface="+mn-lt"/>
              <a:ea typeface="+mn-ea"/>
              <a:cs typeface="+mn-cs"/>
            </a:rPr>
            <a:t>ポイント減となった。類似団体平均値より</a:t>
          </a:r>
          <a:r>
            <a:rPr lang="en-US" altLang="ja-JP" sz="1000" b="0" i="0" baseline="0">
              <a:solidFill>
                <a:schemeClr val="dk1"/>
              </a:solidFill>
              <a:effectLst/>
              <a:latin typeface="+mn-lt"/>
              <a:ea typeface="+mn-ea"/>
              <a:cs typeface="+mn-cs"/>
            </a:rPr>
            <a:t>2.1</a:t>
          </a:r>
          <a:r>
            <a:rPr lang="ja-JP" altLang="ja-JP" sz="1000" b="0" i="0" baseline="0">
              <a:solidFill>
                <a:schemeClr val="dk1"/>
              </a:solidFill>
              <a:effectLst/>
              <a:latin typeface="+mn-lt"/>
              <a:ea typeface="+mn-ea"/>
              <a:cs typeface="+mn-cs"/>
            </a:rPr>
            <a:t>ポイント</a:t>
          </a:r>
          <a:r>
            <a:rPr lang="ja-JP" altLang="en-US" sz="1000" b="0" i="0" baseline="0">
              <a:solidFill>
                <a:schemeClr val="dk1"/>
              </a:solidFill>
              <a:effectLst/>
              <a:latin typeface="+mn-lt"/>
              <a:ea typeface="+mn-ea"/>
              <a:cs typeface="+mn-cs"/>
            </a:rPr>
            <a:t>下</a:t>
          </a:r>
          <a:r>
            <a:rPr lang="ja-JP" altLang="ja-JP" sz="1000" b="0" i="0" baseline="0">
              <a:solidFill>
                <a:schemeClr val="dk1"/>
              </a:solidFill>
              <a:effectLst/>
              <a:latin typeface="+mn-lt"/>
              <a:ea typeface="+mn-ea"/>
              <a:cs typeface="+mn-cs"/>
            </a:rPr>
            <a:t>回っている。</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　平成19年度から平成21年度まで高利率の起債を国制度で補償金免除繰上償還を実施したことにより数値が減少してきている。</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　継続しているスマートインターチェンジ整備事業、それに伴う接続道路の起債、加えて令和元年度から令和</a:t>
          </a:r>
          <a:r>
            <a:rPr lang="en-US" altLang="ja-JP" sz="1000" b="0" i="0" baseline="0">
              <a:solidFill>
                <a:schemeClr val="dk1"/>
              </a:solidFill>
              <a:effectLst/>
              <a:latin typeface="+mn-lt"/>
              <a:ea typeface="+mn-ea"/>
              <a:cs typeface="+mn-cs"/>
            </a:rPr>
            <a:t>3</a:t>
          </a:r>
          <a:r>
            <a:rPr lang="ja-JP" altLang="ja-JP" sz="1000" b="0" i="0" baseline="0">
              <a:solidFill>
                <a:schemeClr val="dk1"/>
              </a:solidFill>
              <a:effectLst/>
              <a:latin typeface="+mn-lt"/>
              <a:ea typeface="+mn-ea"/>
              <a:cs typeface="+mn-cs"/>
            </a:rPr>
            <a:t>年度までの</a:t>
          </a:r>
          <a:r>
            <a:rPr lang="en-US" altLang="ja-JP" sz="1000" b="0" i="0" baseline="0">
              <a:solidFill>
                <a:schemeClr val="dk1"/>
              </a:solidFill>
              <a:effectLst/>
              <a:latin typeface="+mn-lt"/>
              <a:ea typeface="+mn-ea"/>
              <a:cs typeface="+mn-cs"/>
            </a:rPr>
            <a:t>3</a:t>
          </a:r>
          <a:r>
            <a:rPr lang="ja-JP" altLang="ja-JP" sz="1000" b="0" i="0" baseline="0">
              <a:solidFill>
                <a:schemeClr val="dk1"/>
              </a:solidFill>
              <a:effectLst/>
              <a:latin typeface="+mn-lt"/>
              <a:ea typeface="+mn-ea"/>
              <a:cs typeface="+mn-cs"/>
            </a:rPr>
            <a:t>ヶ年事業である社会教育施設整備事業により今後とも増額となるが、新規発行についてはプライマリーバランスを考慮しながら慎重な起債発行に努める。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440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124713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147574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昨年度より</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ポイント上回り、</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物件費では類似団体</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位となっているものの、人件費では</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位と経常収支比率の割合を高めている。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152146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760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74422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120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10413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111480"/>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144290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138662</xdr:rowOff>
    </xdr:from>
    <xdr:to>
      <xdr:col>29</xdr:col>
      <xdr:colOff>127000</xdr:colOff>
      <xdr:row>18</xdr:row>
      <xdr:rowOff>8671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00937"/>
          <a:ext cx="647700" cy="4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8671</xdr:rowOff>
    </xdr:from>
    <xdr:to>
      <xdr:col>26</xdr:col>
      <xdr:colOff>50800</xdr:colOff>
      <xdr:row>18</xdr:row>
      <xdr:rowOff>75175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42396"/>
          <a:ext cx="698500" cy="66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75175</xdr:rowOff>
    </xdr:from>
    <xdr:to>
      <xdr:col>22</xdr:col>
      <xdr:colOff>114300</xdr:colOff>
      <xdr:row>18</xdr:row>
      <xdr:rowOff>109072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08900"/>
          <a:ext cx="698500" cy="33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109072</xdr:rowOff>
    </xdr:from>
    <xdr:to>
      <xdr:col>18</xdr:col>
      <xdr:colOff>177800</xdr:colOff>
      <xdr:row>18</xdr:row>
      <xdr:rowOff>141359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42797"/>
          <a:ext cx="698500" cy="3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87862</xdr:rowOff>
    </xdr:from>
    <xdr:to>
      <xdr:col>29</xdr:col>
      <xdr:colOff>177800</xdr:colOff>
      <xdr:row>18</xdr:row>
      <xdr:rowOff>18012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59939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129321</xdr:rowOff>
    </xdr:from>
    <xdr:to>
      <xdr:col>26</xdr:col>
      <xdr:colOff>101600</xdr:colOff>
      <xdr:row>18</xdr:row>
      <xdr:rowOff>59471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69648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60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24375</xdr:rowOff>
    </xdr:from>
    <xdr:to>
      <xdr:col>22</xdr:col>
      <xdr:colOff>165100</xdr:colOff>
      <xdr:row>18</xdr:row>
      <xdr:rowOff>125975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58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110752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58272</xdr:rowOff>
    </xdr:from>
    <xdr:to>
      <xdr:col>19</xdr:col>
      <xdr:colOff>38100</xdr:colOff>
      <xdr:row>18</xdr:row>
      <xdr:rowOff>159872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9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144649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7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90559</xdr:rowOff>
    </xdr:from>
    <xdr:to>
      <xdr:col>15</xdr:col>
      <xdr:colOff>101600</xdr:colOff>
      <xdr:row>19</xdr:row>
      <xdr:rowOff>20709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5486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1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197948</xdr:rowOff>
    </xdr:from>
    <xdr:to>
      <xdr:col>29</xdr:col>
      <xdr:colOff>127000</xdr:colOff>
      <xdr:row>35</xdr:row>
      <xdr:rowOff>240761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08298"/>
          <a:ext cx="647700" cy="4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197948</xdr:rowOff>
    </xdr:from>
    <xdr:to>
      <xdr:col>26</xdr:col>
      <xdr:colOff>50800</xdr:colOff>
      <xdr:row>35</xdr:row>
      <xdr:rowOff>216529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08298"/>
          <a:ext cx="698500" cy="1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170973</xdr:rowOff>
    </xdr:from>
    <xdr:to>
      <xdr:col>22</xdr:col>
      <xdr:colOff>114300</xdr:colOff>
      <xdr:row>35</xdr:row>
      <xdr:rowOff>216529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81323"/>
          <a:ext cx="698500" cy="45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170973</xdr:rowOff>
    </xdr:from>
    <xdr:to>
      <xdr:col>18</xdr:col>
      <xdr:colOff>177800</xdr:colOff>
      <xdr:row>35</xdr:row>
      <xdr:rowOff>223567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1323"/>
          <a:ext cx="698500" cy="52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189961</xdr:rowOff>
    </xdr:from>
    <xdr:to>
      <xdr:col>29</xdr:col>
      <xdr:colOff>177800</xdr:colOff>
      <xdr:row>35</xdr:row>
      <xdr:rowOff>291561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0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162038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147148</xdr:rowOff>
    </xdr:from>
    <xdr:to>
      <xdr:col>26</xdr:col>
      <xdr:colOff>101600</xdr:colOff>
      <xdr:row>35</xdr:row>
      <xdr:rowOff>248748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258925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2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165729</xdr:rowOff>
    </xdr:from>
    <xdr:to>
      <xdr:col>22</xdr:col>
      <xdr:colOff>165100</xdr:colOff>
      <xdr:row>35</xdr:row>
      <xdr:rowOff>267329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277506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120173</xdr:rowOff>
    </xdr:from>
    <xdr:to>
      <xdr:col>19</xdr:col>
      <xdr:colOff>38100</xdr:colOff>
      <xdr:row>35</xdr:row>
      <xdr:rowOff>221773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231950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9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172767</xdr:rowOff>
    </xdr:from>
    <xdr:to>
      <xdr:col>15</xdr:col>
      <xdr:colOff>101600</xdr:colOff>
      <xdr:row>35</xdr:row>
      <xdr:rowOff>274367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83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284544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5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7,485
7,444
63.39
5,306,928
5,122,812
164,990
2,857,950
4,633,362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92631</xdr:rowOff>
    </xdr:from>
    <xdr:to>
      <xdr:col>24</xdr:col>
      <xdr:colOff>63500</xdr:colOff>
      <xdr:row>35</xdr:row>
      <xdr:rowOff>150528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3381"/>
          <a:ext cx="838200" cy="5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150528</xdr:rowOff>
    </xdr:from>
    <xdr:to>
      <xdr:col>19</xdr:col>
      <xdr:colOff>177800</xdr:colOff>
      <xdr:row>36</xdr:row>
      <xdr:rowOff>36220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1278"/>
          <a:ext cx="889000" cy="5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36220</xdr:rowOff>
    </xdr:from>
    <xdr:to>
      <xdr:col>15</xdr:col>
      <xdr:colOff>50800</xdr:colOff>
      <xdr:row>36</xdr:row>
      <xdr:rowOff>62212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8420"/>
          <a:ext cx="889000" cy="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62212</xdr:rowOff>
    </xdr:from>
    <xdr:to>
      <xdr:col>10</xdr:col>
      <xdr:colOff>114300</xdr:colOff>
      <xdr:row>36</xdr:row>
      <xdr:rowOff>75311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4412"/>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41831</xdr:rowOff>
    </xdr:from>
    <xdr:to>
      <xdr:col>24</xdr:col>
      <xdr:colOff>114300</xdr:colOff>
      <xdr:row>35</xdr:row>
      <xdr:rowOff>143431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64708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99728</xdr:rowOff>
    </xdr:from>
    <xdr:to>
      <xdr:col>20</xdr:col>
      <xdr:colOff>38100</xdr:colOff>
      <xdr:row>36</xdr:row>
      <xdr:rowOff>29878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46405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7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156870</xdr:rowOff>
    </xdr:from>
    <xdr:to>
      <xdr:col>15</xdr:col>
      <xdr:colOff>101600</xdr:colOff>
      <xdr:row>36</xdr:row>
      <xdr:rowOff>87020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103547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3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11412</xdr:rowOff>
    </xdr:from>
    <xdr:to>
      <xdr:col>10</xdr:col>
      <xdr:colOff>165100</xdr:colOff>
      <xdr:row>36</xdr:row>
      <xdr:rowOff>113012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129539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5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24511</xdr:rowOff>
    </xdr:from>
    <xdr:to>
      <xdr:col>6</xdr:col>
      <xdr:colOff>38100</xdr:colOff>
      <xdr:row>36</xdr:row>
      <xdr:rowOff>126111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142638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7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104907</xdr:rowOff>
    </xdr:from>
    <xdr:to>
      <xdr:col>24</xdr:col>
      <xdr:colOff>63500</xdr:colOff>
      <xdr:row>56</xdr:row>
      <xdr:rowOff>117302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06107"/>
          <a:ext cx="8382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117302</xdr:rowOff>
    </xdr:from>
    <xdr:to>
      <xdr:col>19</xdr:col>
      <xdr:colOff>177800</xdr:colOff>
      <xdr:row>56</xdr:row>
      <xdr:rowOff>122431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18502"/>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71856</xdr:rowOff>
    </xdr:from>
    <xdr:to>
      <xdr:col>15</xdr:col>
      <xdr:colOff>50800</xdr:colOff>
      <xdr:row>56</xdr:row>
      <xdr:rowOff>122431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673056"/>
          <a:ext cx="889000" cy="5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71856</xdr:rowOff>
    </xdr:from>
    <xdr:to>
      <xdr:col>10</xdr:col>
      <xdr:colOff>114300</xdr:colOff>
      <xdr:row>56</xdr:row>
      <xdr:rowOff>119748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73056"/>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54107</xdr:rowOff>
    </xdr:from>
    <xdr:to>
      <xdr:col>24</xdr:col>
      <xdr:colOff>114300</xdr:colOff>
      <xdr:row>56</xdr:row>
      <xdr:rowOff>155707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140484</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7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66502</xdr:rowOff>
    </xdr:from>
    <xdr:to>
      <xdr:col>20</xdr:col>
      <xdr:colOff>38100</xdr:colOff>
      <xdr:row>56</xdr:row>
      <xdr:rowOff>168102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159229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6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71631</xdr:rowOff>
    </xdr:from>
    <xdr:to>
      <xdr:col>15</xdr:col>
      <xdr:colOff>101600</xdr:colOff>
      <xdr:row>57</xdr:row>
      <xdr:rowOff>1781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164358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6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21056</xdr:rowOff>
    </xdr:from>
    <xdr:to>
      <xdr:col>10</xdr:col>
      <xdr:colOff>165100</xdr:colOff>
      <xdr:row>56</xdr:row>
      <xdr:rowOff>122656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113783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1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68948</xdr:rowOff>
    </xdr:from>
    <xdr:to>
      <xdr:col>6</xdr:col>
      <xdr:colOff>38100</xdr:colOff>
      <xdr:row>56</xdr:row>
      <xdr:rowOff>170548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161675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131242</xdr:rowOff>
    </xdr:from>
    <xdr:to>
      <xdr:col>24</xdr:col>
      <xdr:colOff>63500</xdr:colOff>
      <xdr:row>76</xdr:row>
      <xdr:rowOff>139395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61442"/>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139395</xdr:rowOff>
    </xdr:from>
    <xdr:to>
      <xdr:col>19</xdr:col>
      <xdr:colOff>177800</xdr:colOff>
      <xdr:row>76</xdr:row>
      <xdr:rowOff>142063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6959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129146</xdr:rowOff>
    </xdr:from>
    <xdr:to>
      <xdr:col>15</xdr:col>
      <xdr:colOff>50800</xdr:colOff>
      <xdr:row>76</xdr:row>
      <xdr:rowOff>142063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987896"/>
          <a:ext cx="889000" cy="18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129146</xdr:rowOff>
    </xdr:from>
    <xdr:to>
      <xdr:col>10</xdr:col>
      <xdr:colOff>114300</xdr:colOff>
      <xdr:row>76</xdr:row>
      <xdr:rowOff>115773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987896"/>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117276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80442</xdr:rowOff>
    </xdr:from>
    <xdr:to>
      <xdr:col>24</xdr:col>
      <xdr:colOff>114300</xdr:colOff>
      <xdr:row>77</xdr:row>
      <xdr:rowOff>10592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103319</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88595</xdr:rowOff>
    </xdr:from>
    <xdr:to>
      <xdr:col>20</xdr:col>
      <xdr:colOff>38100</xdr:colOff>
      <xdr:row>77</xdr:row>
      <xdr:rowOff>18745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35272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91263</xdr:rowOff>
    </xdr:from>
    <xdr:to>
      <xdr:col>15</xdr:col>
      <xdr:colOff>101600</xdr:colOff>
      <xdr:row>77</xdr:row>
      <xdr:rowOff>21413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12540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2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78346</xdr:rowOff>
    </xdr:from>
    <xdr:to>
      <xdr:col>10</xdr:col>
      <xdr:colOff>165100</xdr:colOff>
      <xdr:row>76</xdr:row>
      <xdr:rowOff>8496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9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25023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7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64973</xdr:rowOff>
    </xdr:from>
    <xdr:to>
      <xdr:col>6</xdr:col>
      <xdr:colOff>38100</xdr:colOff>
      <xdr:row>76</xdr:row>
      <xdr:rowOff>166573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0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11651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8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113106</xdr:rowOff>
    </xdr:from>
    <xdr:to>
      <xdr:col>24</xdr:col>
      <xdr:colOff>63500</xdr:colOff>
      <xdr:row>96</xdr:row>
      <xdr:rowOff>147104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72306"/>
          <a:ext cx="83820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113106</xdr:rowOff>
    </xdr:from>
    <xdr:to>
      <xdr:col>19</xdr:col>
      <xdr:colOff>177800</xdr:colOff>
      <xdr:row>96</xdr:row>
      <xdr:rowOff>132384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72306"/>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103836</xdr:rowOff>
    </xdr:from>
    <xdr:to>
      <xdr:col>15</xdr:col>
      <xdr:colOff>50800</xdr:colOff>
      <xdr:row>96</xdr:row>
      <xdr:rowOff>132384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63036"/>
          <a:ext cx="889000" cy="2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103836</xdr:rowOff>
    </xdr:from>
    <xdr:to>
      <xdr:col>10</xdr:col>
      <xdr:colOff>114300</xdr:colOff>
      <xdr:row>97</xdr:row>
      <xdr:rowOff>35877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63036"/>
          <a:ext cx="889000" cy="10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96304</xdr:rowOff>
    </xdr:from>
    <xdr:to>
      <xdr:col>24</xdr:col>
      <xdr:colOff>114300</xdr:colOff>
      <xdr:row>97</xdr:row>
      <xdr:rowOff>26454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119181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62306</xdr:rowOff>
    </xdr:from>
    <xdr:to>
      <xdr:col>20</xdr:col>
      <xdr:colOff>38100</xdr:colOff>
      <xdr:row>96</xdr:row>
      <xdr:rowOff>163906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9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81584</xdr:rowOff>
    </xdr:from>
    <xdr:to>
      <xdr:col>15</xdr:col>
      <xdr:colOff>101600</xdr:colOff>
      <xdr:row>97</xdr:row>
      <xdr:rowOff>11734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28261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1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53036</xdr:rowOff>
    </xdr:from>
    <xdr:to>
      <xdr:col>10</xdr:col>
      <xdr:colOff>165100</xdr:colOff>
      <xdr:row>96</xdr:row>
      <xdr:rowOff>154636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171163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156527</xdr:rowOff>
    </xdr:from>
    <xdr:to>
      <xdr:col>6</xdr:col>
      <xdr:colOff>38100</xdr:colOff>
      <xdr:row>97</xdr:row>
      <xdr:rowOff>86677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103204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133414</xdr:rowOff>
    </xdr:from>
    <xdr:to>
      <xdr:col>55</xdr:col>
      <xdr:colOff>0</xdr:colOff>
      <xdr:row>37</xdr:row>
      <xdr:rowOff>146617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7064"/>
          <a:ext cx="838200" cy="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146617</xdr:rowOff>
    </xdr:from>
    <xdr:to>
      <xdr:col>50</xdr:col>
      <xdr:colOff>114300</xdr:colOff>
      <xdr:row>37</xdr:row>
      <xdr:rowOff>152593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90267"/>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152391</xdr:rowOff>
    </xdr:from>
    <xdr:to>
      <xdr:col>45</xdr:col>
      <xdr:colOff>177800</xdr:colOff>
      <xdr:row>37</xdr:row>
      <xdr:rowOff>152593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96041"/>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152391</xdr:rowOff>
    </xdr:from>
    <xdr:to>
      <xdr:col>41</xdr:col>
      <xdr:colOff>50800</xdr:colOff>
      <xdr:row>38</xdr:row>
      <xdr:rowOff>22199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96041"/>
          <a:ext cx="889000" cy="4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82614</xdr:rowOff>
    </xdr:from>
    <xdr:to>
      <xdr:col>55</xdr:col>
      <xdr:colOff>50800</xdr:colOff>
      <xdr:row>38</xdr:row>
      <xdr:rowOff>12764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61041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0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95817</xdr:rowOff>
    </xdr:from>
    <xdr:to>
      <xdr:col>50</xdr:col>
      <xdr:colOff>165100</xdr:colOff>
      <xdr:row>38</xdr:row>
      <xdr:rowOff>25967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17094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3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101793</xdr:rowOff>
    </xdr:from>
    <xdr:to>
      <xdr:col>46</xdr:col>
      <xdr:colOff>38100</xdr:colOff>
      <xdr:row>38</xdr:row>
      <xdr:rowOff>31943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23070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3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101591</xdr:rowOff>
    </xdr:from>
    <xdr:to>
      <xdr:col>41</xdr:col>
      <xdr:colOff>101600</xdr:colOff>
      <xdr:row>38</xdr:row>
      <xdr:rowOff>31741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22868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142849</xdr:rowOff>
    </xdr:from>
    <xdr:to>
      <xdr:col>36</xdr:col>
      <xdr:colOff>165100</xdr:colOff>
      <xdr:row>38</xdr:row>
      <xdr:rowOff>72999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64126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60814</xdr:rowOff>
    </xdr:from>
    <xdr:to>
      <xdr:col>55</xdr:col>
      <xdr:colOff>0</xdr:colOff>
      <xdr:row>58</xdr:row>
      <xdr:rowOff>84586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04914"/>
          <a:ext cx="8382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84586</xdr:rowOff>
    </xdr:from>
    <xdr:to>
      <xdr:col>50</xdr:col>
      <xdr:colOff>114300</xdr:colOff>
      <xdr:row>58</xdr:row>
      <xdr:rowOff>87981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28686"/>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81038</xdr:rowOff>
    </xdr:from>
    <xdr:to>
      <xdr:col>45</xdr:col>
      <xdr:colOff>177800</xdr:colOff>
      <xdr:row>58</xdr:row>
      <xdr:rowOff>87981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5138"/>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81038</xdr:rowOff>
    </xdr:from>
    <xdr:to>
      <xdr:col>41</xdr:col>
      <xdr:colOff>50800</xdr:colOff>
      <xdr:row>58</xdr:row>
      <xdr:rowOff>106852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25138"/>
          <a:ext cx="889000" cy="2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10014</xdr:rowOff>
    </xdr:from>
    <xdr:to>
      <xdr:col>55</xdr:col>
      <xdr:colOff>50800</xdr:colOff>
      <xdr:row>58</xdr:row>
      <xdr:rowOff>111614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140841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33786</xdr:rowOff>
    </xdr:from>
    <xdr:to>
      <xdr:col>50</xdr:col>
      <xdr:colOff>165100</xdr:colOff>
      <xdr:row>58</xdr:row>
      <xdr:rowOff>135386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151913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5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37181</xdr:rowOff>
    </xdr:from>
    <xdr:to>
      <xdr:col>46</xdr:col>
      <xdr:colOff>38100</xdr:colOff>
      <xdr:row>58</xdr:row>
      <xdr:rowOff>138781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129908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7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30238</xdr:rowOff>
    </xdr:from>
    <xdr:to>
      <xdr:col>41</xdr:col>
      <xdr:colOff>101600</xdr:colOff>
      <xdr:row>58</xdr:row>
      <xdr:rowOff>131838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122965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6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56052</xdr:rowOff>
    </xdr:from>
    <xdr:to>
      <xdr:col>36</xdr:col>
      <xdr:colOff>165100</xdr:colOff>
      <xdr:row>58</xdr:row>
      <xdr:rowOff>157652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148779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66604</xdr:rowOff>
    </xdr:from>
    <xdr:to>
      <xdr:col>55</xdr:col>
      <xdr:colOff>0</xdr:colOff>
      <xdr:row>78</xdr:row>
      <xdr:rowOff>119365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39704"/>
          <a:ext cx="8382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74296</xdr:rowOff>
    </xdr:from>
    <xdr:to>
      <xdr:col>50</xdr:col>
      <xdr:colOff>114300</xdr:colOff>
      <xdr:row>78</xdr:row>
      <xdr:rowOff>119365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47396"/>
          <a:ext cx="889000" cy="4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58314</xdr:rowOff>
    </xdr:from>
    <xdr:to>
      <xdr:col>45</xdr:col>
      <xdr:colOff>177800</xdr:colOff>
      <xdr:row>78</xdr:row>
      <xdr:rowOff>74296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31414"/>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58314</xdr:rowOff>
    </xdr:from>
    <xdr:to>
      <xdr:col>41</xdr:col>
      <xdr:colOff>50800</xdr:colOff>
      <xdr:row>78</xdr:row>
      <xdr:rowOff>135959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31414"/>
          <a:ext cx="889000" cy="7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15804</xdr:rowOff>
    </xdr:from>
    <xdr:to>
      <xdr:col>55</xdr:col>
      <xdr:colOff>50800</xdr:colOff>
      <xdr:row>78</xdr:row>
      <xdr:rowOff>117404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8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38681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4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68565</xdr:rowOff>
    </xdr:from>
    <xdr:to>
      <xdr:col>50</xdr:col>
      <xdr:colOff>165100</xdr:colOff>
      <xdr:row>78</xdr:row>
      <xdr:rowOff>170165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15242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23496</xdr:rowOff>
    </xdr:from>
    <xdr:to>
      <xdr:col>46</xdr:col>
      <xdr:colOff>38100</xdr:colOff>
      <xdr:row>78</xdr:row>
      <xdr:rowOff>125096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141623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7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7514</xdr:rowOff>
    </xdr:from>
    <xdr:to>
      <xdr:col>41</xdr:col>
      <xdr:colOff>101600</xdr:colOff>
      <xdr:row>78</xdr:row>
      <xdr:rowOff>109114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125641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5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85159</xdr:rowOff>
    </xdr:from>
    <xdr:to>
      <xdr:col>36</xdr:col>
      <xdr:colOff>165100</xdr:colOff>
      <xdr:row>79</xdr:row>
      <xdr:rowOff>15309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6436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5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77250</xdr:rowOff>
    </xdr:from>
    <xdr:to>
      <xdr:col>55</xdr:col>
      <xdr:colOff>0</xdr:colOff>
      <xdr:row>99</xdr:row>
      <xdr:rowOff>91346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50800"/>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91346</xdr:rowOff>
    </xdr:from>
    <xdr:to>
      <xdr:col>50</xdr:col>
      <xdr:colOff>114300</xdr:colOff>
      <xdr:row>99</xdr:row>
      <xdr:rowOff>91999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6489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91999</xdr:rowOff>
    </xdr:from>
    <xdr:to>
      <xdr:col>45</xdr:col>
      <xdr:colOff>177800</xdr:colOff>
      <xdr:row>99</xdr:row>
      <xdr:rowOff>92583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7065549"/>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85575</xdr:rowOff>
    </xdr:from>
    <xdr:to>
      <xdr:col>41</xdr:col>
      <xdr:colOff>50800</xdr:colOff>
      <xdr:row>99</xdr:row>
      <xdr:rowOff>92583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59125"/>
          <a:ext cx="889000" cy="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26450</xdr:rowOff>
    </xdr:from>
    <xdr:to>
      <xdr:col>55</xdr:col>
      <xdr:colOff>50800</xdr:colOff>
      <xdr:row>99</xdr:row>
      <xdr:rowOff>128050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70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40546</xdr:rowOff>
    </xdr:from>
    <xdr:to>
      <xdr:col>50</xdr:col>
      <xdr:colOff>165100</xdr:colOff>
      <xdr:row>99</xdr:row>
      <xdr:rowOff>142146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70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133273</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710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41199</xdr:rowOff>
    </xdr:from>
    <xdr:to>
      <xdr:col>46</xdr:col>
      <xdr:colOff>38100</xdr:colOff>
      <xdr:row>99</xdr:row>
      <xdr:rowOff>142799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70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133926</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710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41783</xdr:rowOff>
    </xdr:from>
    <xdr:to>
      <xdr:col>41</xdr:col>
      <xdr:colOff>101600</xdr:colOff>
      <xdr:row>99</xdr:row>
      <xdr:rowOff>143383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70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134510</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710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34775</xdr:rowOff>
    </xdr:from>
    <xdr:to>
      <xdr:col>36</xdr:col>
      <xdr:colOff>165100</xdr:colOff>
      <xdr:row>99</xdr:row>
      <xdr:rowOff>136375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700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127502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10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119935</xdr:rowOff>
    </xdr:from>
    <xdr:to>
      <xdr:col>85</xdr:col>
      <xdr:colOff>127000</xdr:colOff>
      <xdr:row>38</xdr:row>
      <xdr:rowOff>136234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5035"/>
          <a:ext cx="8382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136234</xdr:rowOff>
    </xdr:from>
    <xdr:to>
      <xdr:col>81</xdr:col>
      <xdr:colOff>50800</xdr:colOff>
      <xdr:row>38</xdr:row>
      <xdr:rowOff>139681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133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139115</xdr:rowOff>
    </xdr:from>
    <xdr:to>
      <xdr:col>76</xdr:col>
      <xdr:colOff>114300</xdr:colOff>
      <xdr:row>38</xdr:row>
      <xdr:rowOff>139681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215"/>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134515</xdr:rowOff>
    </xdr:from>
    <xdr:to>
      <xdr:col>71</xdr:col>
      <xdr:colOff>177800</xdr:colOff>
      <xdr:row>38</xdr:row>
      <xdr:rowOff>139115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9615"/>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69135</xdr:rowOff>
    </xdr:from>
    <xdr:to>
      <xdr:col>85</xdr:col>
      <xdr:colOff>177800</xdr:colOff>
      <xdr:row>38</xdr:row>
      <xdr:rowOff>170735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85434</xdr:rowOff>
    </xdr:from>
    <xdr:to>
      <xdr:col>81</xdr:col>
      <xdr:colOff>101600</xdr:colOff>
      <xdr:row>39</xdr:row>
      <xdr:rowOff>15584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6711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88881</xdr:rowOff>
    </xdr:from>
    <xdr:to>
      <xdr:col>76</xdr:col>
      <xdr:colOff>165100</xdr:colOff>
      <xdr:row>39</xdr:row>
      <xdr:rowOff>19031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10158</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88315</xdr:rowOff>
    </xdr:from>
    <xdr:to>
      <xdr:col>72</xdr:col>
      <xdr:colOff>38100</xdr:colOff>
      <xdr:row>39</xdr:row>
      <xdr:rowOff>18465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9592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96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83715</xdr:rowOff>
    </xdr:from>
    <xdr:to>
      <xdr:col>67</xdr:col>
      <xdr:colOff>101600</xdr:colOff>
      <xdr:row>39</xdr:row>
      <xdr:rowOff>13865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4992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9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153636</xdr:rowOff>
    </xdr:from>
    <xdr:to>
      <xdr:col>85</xdr:col>
      <xdr:colOff>127000</xdr:colOff>
      <xdr:row>77</xdr:row>
      <xdr:rowOff>47227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83836"/>
          <a:ext cx="838200" cy="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153636</xdr:rowOff>
    </xdr:from>
    <xdr:to>
      <xdr:col>81</xdr:col>
      <xdr:colOff>50800</xdr:colOff>
      <xdr:row>77</xdr:row>
      <xdr:rowOff>15227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83836"/>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12241</xdr:rowOff>
    </xdr:from>
    <xdr:to>
      <xdr:col>76</xdr:col>
      <xdr:colOff>114300</xdr:colOff>
      <xdr:row>77</xdr:row>
      <xdr:rowOff>15227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13891"/>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12241</xdr:rowOff>
    </xdr:from>
    <xdr:to>
      <xdr:col>71</xdr:col>
      <xdr:colOff>177800</xdr:colOff>
      <xdr:row>77</xdr:row>
      <xdr:rowOff>23444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13891"/>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167877</xdr:rowOff>
    </xdr:from>
    <xdr:to>
      <xdr:col>85</xdr:col>
      <xdr:colOff>177800</xdr:colOff>
      <xdr:row>77</xdr:row>
      <xdr:rowOff>98027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146304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102836</xdr:rowOff>
    </xdr:from>
    <xdr:to>
      <xdr:col>81</xdr:col>
      <xdr:colOff>101600</xdr:colOff>
      <xdr:row>77</xdr:row>
      <xdr:rowOff>32986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135877</xdr:rowOff>
    </xdr:from>
    <xdr:to>
      <xdr:col>76</xdr:col>
      <xdr:colOff>165100</xdr:colOff>
      <xdr:row>77</xdr:row>
      <xdr:rowOff>66027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57154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5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132891</xdr:rowOff>
    </xdr:from>
    <xdr:to>
      <xdr:col>72</xdr:col>
      <xdr:colOff>38100</xdr:colOff>
      <xdr:row>77</xdr:row>
      <xdr:rowOff>63041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6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54168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144094</xdr:rowOff>
    </xdr:from>
    <xdr:to>
      <xdr:col>67</xdr:col>
      <xdr:colOff>101600</xdr:colOff>
      <xdr:row>77</xdr:row>
      <xdr:rowOff>74244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65371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29014</xdr:rowOff>
    </xdr:from>
    <xdr:to>
      <xdr:col>85</xdr:col>
      <xdr:colOff>127000</xdr:colOff>
      <xdr:row>99</xdr:row>
      <xdr:rowOff>39739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02564"/>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24755</xdr:rowOff>
    </xdr:from>
    <xdr:to>
      <xdr:col>81</xdr:col>
      <xdr:colOff>50800</xdr:colOff>
      <xdr:row>99</xdr:row>
      <xdr:rowOff>39739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8305"/>
          <a:ext cx="889000" cy="1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24755</xdr:rowOff>
    </xdr:from>
    <xdr:to>
      <xdr:col>76</xdr:col>
      <xdr:colOff>114300</xdr:colOff>
      <xdr:row>99</xdr:row>
      <xdr:rowOff>30118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8305"/>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5876</xdr:rowOff>
    </xdr:from>
    <xdr:to>
      <xdr:col>71</xdr:col>
      <xdr:colOff>177800</xdr:colOff>
      <xdr:row>99</xdr:row>
      <xdr:rowOff>30118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79426"/>
          <a:ext cx="889000" cy="2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149664</xdr:rowOff>
    </xdr:from>
    <xdr:to>
      <xdr:col>85</xdr:col>
      <xdr:colOff>177800</xdr:colOff>
      <xdr:row>99</xdr:row>
      <xdr:rowOff>79814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5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160389</xdr:rowOff>
    </xdr:from>
    <xdr:to>
      <xdr:col>81</xdr:col>
      <xdr:colOff>101600</xdr:colOff>
      <xdr:row>99</xdr:row>
      <xdr:rowOff>90539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81666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05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145405</xdr:rowOff>
    </xdr:from>
    <xdr:to>
      <xdr:col>76</xdr:col>
      <xdr:colOff>165100</xdr:colOff>
      <xdr:row>99</xdr:row>
      <xdr:rowOff>75555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66682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150768</xdr:rowOff>
    </xdr:from>
    <xdr:to>
      <xdr:col>72</xdr:col>
      <xdr:colOff>38100</xdr:colOff>
      <xdr:row>99</xdr:row>
      <xdr:rowOff>80918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5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72045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126526</xdr:rowOff>
    </xdr:from>
    <xdr:to>
      <xdr:col>67</xdr:col>
      <xdr:colOff>101600</xdr:colOff>
      <xdr:row>99</xdr:row>
      <xdr:rowOff>56676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47803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2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37516</xdr:rowOff>
    </xdr:from>
    <xdr:to>
      <xdr:col>116</xdr:col>
      <xdr:colOff>63500</xdr:colOff>
      <xdr:row>39</xdr:row>
      <xdr:rowOff>43612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2406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43612</xdr:rowOff>
    </xdr:from>
    <xdr:to>
      <xdr:col>111</xdr:col>
      <xdr:colOff>177800</xdr:colOff>
      <xdr:row>39</xdr:row>
      <xdr:rowOff>44221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3016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44221</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158166</xdr:rowOff>
    </xdr:from>
    <xdr:to>
      <xdr:col>116</xdr:col>
      <xdr:colOff>114300</xdr:colOff>
      <xdr:row>39</xdr:row>
      <xdr:rowOff>88316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73093</xdr:rowOff>
    </xdr:from>
    <xdr:ext cx="313932"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88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164262</xdr:rowOff>
    </xdr:from>
    <xdr:to>
      <xdr:col>112</xdr:col>
      <xdr:colOff>38100</xdr:colOff>
      <xdr:row>39</xdr:row>
      <xdr:rowOff>94412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85539</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164871</xdr:rowOff>
    </xdr:from>
    <xdr:to>
      <xdr:col>107</xdr:col>
      <xdr:colOff>101600</xdr:colOff>
      <xdr:row>39</xdr:row>
      <xdr:rowOff>95021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86148</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126542</xdr:rowOff>
    </xdr:from>
    <xdr:to>
      <xdr:col>116</xdr:col>
      <xdr:colOff>63500</xdr:colOff>
      <xdr:row>58</xdr:row>
      <xdr:rowOff>128398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70642"/>
          <a:ext cx="8382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126542</xdr:rowOff>
    </xdr:from>
    <xdr:to>
      <xdr:col>111</xdr:col>
      <xdr:colOff>177800</xdr:colOff>
      <xdr:row>58</xdr:row>
      <xdr:rowOff>126771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064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169205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126771</xdr:rowOff>
    </xdr:from>
    <xdr:to>
      <xdr:col>107</xdr:col>
      <xdr:colOff>50800</xdr:colOff>
      <xdr:row>58</xdr:row>
      <xdr:rowOff>126944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0871"/>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126564</xdr:rowOff>
    </xdr:from>
    <xdr:to>
      <xdr:col>102</xdr:col>
      <xdr:colOff>114300</xdr:colOff>
      <xdr:row>58</xdr:row>
      <xdr:rowOff>126944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7066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77598</xdr:rowOff>
    </xdr:from>
    <xdr:to>
      <xdr:col>116</xdr:col>
      <xdr:colOff>114300</xdr:colOff>
      <xdr:row>59</xdr:row>
      <xdr:rowOff>7748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75742</xdr:rowOff>
    </xdr:from>
    <xdr:to>
      <xdr:col>112</xdr:col>
      <xdr:colOff>38100</xdr:colOff>
      <xdr:row>59</xdr:row>
      <xdr:rowOff>5892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22419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75971</xdr:rowOff>
    </xdr:from>
    <xdr:to>
      <xdr:col>107</xdr:col>
      <xdr:colOff>101600</xdr:colOff>
      <xdr:row>59</xdr:row>
      <xdr:rowOff>6121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168698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1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76144</xdr:rowOff>
    </xdr:from>
    <xdr:to>
      <xdr:col>102</xdr:col>
      <xdr:colOff>165100</xdr:colOff>
      <xdr:row>59</xdr:row>
      <xdr:rowOff>6294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168871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1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75764</xdr:rowOff>
    </xdr:from>
    <xdr:to>
      <xdr:col>98</xdr:col>
      <xdr:colOff>38100</xdr:colOff>
      <xdr:row>59</xdr:row>
      <xdr:rowOff>5914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1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168491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1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123786</xdr:rowOff>
    </xdr:from>
    <xdr:to>
      <xdr:col>116</xdr:col>
      <xdr:colOff>63500</xdr:colOff>
      <xdr:row>77</xdr:row>
      <xdr:rowOff>153936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325436"/>
          <a:ext cx="8382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130302</xdr:rowOff>
    </xdr:from>
    <xdr:to>
      <xdr:col>111</xdr:col>
      <xdr:colOff>177800</xdr:colOff>
      <xdr:row>77</xdr:row>
      <xdr:rowOff>153936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331952"/>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110897</xdr:rowOff>
    </xdr:from>
    <xdr:to>
      <xdr:col>107</xdr:col>
      <xdr:colOff>50800</xdr:colOff>
      <xdr:row>77</xdr:row>
      <xdr:rowOff>130302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312547"/>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110897</xdr:rowOff>
    </xdr:from>
    <xdr:to>
      <xdr:col>102</xdr:col>
      <xdr:colOff>114300</xdr:colOff>
      <xdr:row>77</xdr:row>
      <xdr:rowOff>128206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12547"/>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72986</xdr:rowOff>
    </xdr:from>
    <xdr:to>
      <xdr:col>116</xdr:col>
      <xdr:colOff>114300</xdr:colOff>
      <xdr:row>78</xdr:row>
      <xdr:rowOff>3136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51413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5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103136</xdr:rowOff>
    </xdr:from>
    <xdr:to>
      <xdr:col>112</xdr:col>
      <xdr:colOff>38100</xdr:colOff>
      <xdr:row>78</xdr:row>
      <xdr:rowOff>33286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24413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9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79502</xdr:rowOff>
    </xdr:from>
    <xdr:to>
      <xdr:col>107</xdr:col>
      <xdr:colOff>101600</xdr:colOff>
      <xdr:row>78</xdr:row>
      <xdr:rowOff>9652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60097</xdr:rowOff>
    </xdr:from>
    <xdr:to>
      <xdr:col>102</xdr:col>
      <xdr:colOff>165100</xdr:colOff>
      <xdr:row>77</xdr:row>
      <xdr:rowOff>161697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152824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77406</xdr:rowOff>
    </xdr:from>
    <xdr:to>
      <xdr:col>98</xdr:col>
      <xdr:colOff>38100</xdr:colOff>
      <xdr:row>78</xdr:row>
      <xdr:rowOff>7556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170133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7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毎年度人口が減少する中で、主な構成比である人件費は住民一人当たり</a:t>
          </a:r>
          <a:r>
            <a:rPr kumimoji="1" lang="en-US" altLang="ja-JP" sz="1100" b="0" i="0" baseline="0">
              <a:solidFill>
                <a:schemeClr val="dk1"/>
              </a:solidFill>
              <a:effectLst/>
              <a:latin typeface="+mn-lt"/>
              <a:ea typeface="+mn-ea"/>
              <a:cs typeface="+mn-cs"/>
            </a:rPr>
            <a:t>133,677</a:t>
          </a:r>
          <a:r>
            <a:rPr kumimoji="1" lang="ja-JP" altLang="ja-JP" sz="1100" b="0" i="0" baseline="0">
              <a:solidFill>
                <a:schemeClr val="dk1"/>
              </a:solidFill>
              <a:effectLst/>
              <a:latin typeface="+mn-lt"/>
              <a:ea typeface="+mn-ea"/>
              <a:cs typeface="+mn-cs"/>
            </a:rPr>
            <a:t>円となっており、平成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年度以降増加で推移している。</a:t>
          </a:r>
          <a:r>
            <a:rPr lang="ja-JP" altLang="ja-JP" sz="1100" b="0" i="0" baseline="0">
              <a:solidFill>
                <a:schemeClr val="dk1"/>
              </a:solidFill>
              <a:effectLst/>
              <a:latin typeface="+mn-lt"/>
              <a:ea typeface="+mn-ea"/>
              <a:cs typeface="+mn-cs"/>
            </a:rPr>
            <a:t>人口の減少が続く中、職員数については、定員適正化計画に基づき削減を図ってきたことで若干の改善が見られたが、平成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年度からの東日本大震災による放射線対策による増や、平成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年度からは被災地への職員派遣を行ったこと、</a:t>
          </a:r>
          <a:r>
            <a:rPr kumimoji="1" lang="ja-JP" altLang="ja-JP" sz="1100" b="0" i="0" baseline="0">
              <a:solidFill>
                <a:schemeClr val="dk1"/>
              </a:solidFill>
              <a:effectLst/>
              <a:latin typeface="+mn-lt"/>
              <a:ea typeface="+mn-ea"/>
              <a:cs typeface="+mn-cs"/>
            </a:rPr>
            <a:t>今後数年間退職者の一時的な増に対応するため職員の前倒し採用を行ったこと、</a:t>
          </a:r>
          <a:r>
            <a:rPr lang="ja-JP" altLang="ja-JP" sz="1100" b="0" i="0" baseline="0">
              <a:solidFill>
                <a:schemeClr val="dk1"/>
              </a:solidFill>
              <a:effectLst/>
              <a:latin typeface="+mn-lt"/>
              <a:ea typeface="+mn-ea"/>
              <a:cs typeface="+mn-cs"/>
            </a:rPr>
            <a:t>また、世界遺産推進室や文化財センターなど特殊事情により教育部門での職員数が他団体に比べ割合が高くなっていることによる。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普通建設事業費は住民一人当たり</a:t>
          </a:r>
          <a:r>
            <a:rPr kumimoji="1" lang="en-US" altLang="ja-JP" sz="1100" b="0" i="0" baseline="0">
              <a:solidFill>
                <a:schemeClr val="dk1"/>
              </a:solidFill>
              <a:effectLst/>
              <a:latin typeface="+mn-lt"/>
              <a:ea typeface="+mn-ea"/>
              <a:cs typeface="+mn-cs"/>
            </a:rPr>
            <a:t>172,541</a:t>
          </a:r>
          <a:r>
            <a:rPr kumimoji="1" lang="ja-JP" altLang="ja-JP" sz="1100" b="0" i="0" baseline="0">
              <a:solidFill>
                <a:schemeClr val="dk1"/>
              </a:solidFill>
              <a:effectLst/>
              <a:latin typeface="+mn-lt"/>
              <a:ea typeface="+mn-ea"/>
              <a:cs typeface="+mn-cs"/>
            </a:rPr>
            <a:t>円となっており、昨年度より</a:t>
          </a:r>
          <a:r>
            <a:rPr kumimoji="1" lang="en-US" altLang="ja-JP" sz="1100" b="0" i="0" baseline="0">
              <a:solidFill>
                <a:schemeClr val="dk1"/>
              </a:solidFill>
              <a:effectLst/>
              <a:latin typeface="+mn-lt"/>
              <a:ea typeface="+mn-ea"/>
              <a:cs typeface="+mn-cs"/>
            </a:rPr>
            <a:t>51,995</a:t>
          </a:r>
          <a:r>
            <a:rPr kumimoji="1" lang="ja-JP" altLang="ja-JP" sz="1100" b="0" i="0" baseline="0">
              <a:solidFill>
                <a:schemeClr val="dk1"/>
              </a:solidFill>
              <a:effectLst/>
              <a:latin typeface="+mn-lt"/>
              <a:ea typeface="+mn-ea"/>
              <a:cs typeface="+mn-cs"/>
            </a:rPr>
            <a:t>円増加した。これは、スマートインターチェンジ整備や周辺道路整備の事業費が増加したこと</a:t>
          </a:r>
          <a:r>
            <a:rPr kumimoji="1" lang="ja-JP" altLang="en-US" sz="1100" b="0" i="0" baseline="0">
              <a:solidFill>
                <a:schemeClr val="dk1"/>
              </a:solidFill>
              <a:effectLst/>
              <a:latin typeface="+mn-lt"/>
              <a:ea typeface="+mn-ea"/>
              <a:cs typeface="+mn-cs"/>
            </a:rPr>
            <a:t>、企業誘致に伴う工業団地第</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次造成事業</a:t>
          </a:r>
          <a:r>
            <a:rPr kumimoji="1" lang="ja-JP" altLang="ja-JP" sz="1100" b="0" i="0" baseline="0">
              <a:solidFill>
                <a:schemeClr val="dk1"/>
              </a:solidFill>
              <a:effectLst/>
              <a:latin typeface="+mn-lt"/>
              <a:ea typeface="+mn-ea"/>
              <a:cs typeface="+mn-cs"/>
            </a:rPr>
            <a:t>などによる。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維持補修費は住民一人当たり</a:t>
          </a:r>
          <a:r>
            <a:rPr kumimoji="1" lang="en-US" altLang="ja-JP" sz="1100" b="0" i="0" baseline="0">
              <a:solidFill>
                <a:schemeClr val="dk1"/>
              </a:solidFill>
              <a:effectLst/>
              <a:latin typeface="+mn-lt"/>
              <a:ea typeface="+mn-ea"/>
              <a:cs typeface="+mn-cs"/>
            </a:rPr>
            <a:t>11,222</a:t>
          </a:r>
          <a:r>
            <a:rPr kumimoji="1" lang="ja-JP" altLang="ja-JP" sz="1100" b="0" i="0" baseline="0">
              <a:solidFill>
                <a:schemeClr val="dk1"/>
              </a:solidFill>
              <a:effectLst/>
              <a:latin typeface="+mn-lt"/>
              <a:ea typeface="+mn-ea"/>
              <a:cs typeface="+mn-cs"/>
            </a:rPr>
            <a:t>円となっており、平成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9,976</a:t>
          </a:r>
          <a:r>
            <a:rPr kumimoji="1" lang="ja-JP" altLang="ja-JP" sz="1100" b="0" i="0" baseline="0">
              <a:solidFill>
                <a:schemeClr val="dk1"/>
              </a:solidFill>
              <a:effectLst/>
              <a:latin typeface="+mn-lt"/>
              <a:ea typeface="+mn-ea"/>
              <a:cs typeface="+mn-cs"/>
            </a:rPr>
            <a:t>円と比較すると</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％増となっている。これは、世界遺産登録に伴う環境整備に係る費用が増加したことや、道路・河川・老朽化に伴う維持管理費が増加したためである。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扶助費は、住民一人当たり</a:t>
          </a:r>
          <a:r>
            <a:rPr kumimoji="1" lang="en-US" altLang="ja-JP" sz="1100" b="0" i="0" baseline="0">
              <a:solidFill>
                <a:schemeClr val="dk1"/>
              </a:solidFill>
              <a:effectLst/>
              <a:latin typeface="+mn-lt"/>
              <a:ea typeface="+mn-ea"/>
              <a:cs typeface="+mn-cs"/>
            </a:rPr>
            <a:t>62,417</a:t>
          </a:r>
          <a:r>
            <a:rPr kumimoji="1" lang="ja-JP" altLang="ja-JP" sz="1100" b="0" i="0" baseline="0">
              <a:solidFill>
                <a:schemeClr val="dk1"/>
              </a:solidFill>
              <a:effectLst/>
              <a:latin typeface="+mn-lt"/>
              <a:ea typeface="+mn-ea"/>
              <a:cs typeface="+mn-cs"/>
            </a:rPr>
            <a:t>円で昨年度より</a:t>
          </a:r>
          <a:r>
            <a:rPr kumimoji="1" lang="en-US" altLang="ja-JP" sz="1100" b="0" i="0" baseline="0">
              <a:solidFill>
                <a:schemeClr val="dk1"/>
              </a:solidFill>
              <a:effectLst/>
              <a:latin typeface="+mn-lt"/>
              <a:ea typeface="+mn-ea"/>
              <a:cs typeface="+mn-cs"/>
            </a:rPr>
            <a:t>2,677</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した。毎年度増加傾向にあり、</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％増となっている。これは、高齢化等に伴う対象者の増や子育て支援として町単独医療費給付金の対象者を拡大したためによるものである。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7,485
7,444
63.39
5,306,928
5,122,812
164,990
2,857,950
4,633,362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163576</xdr:rowOff>
    </xdr:from>
    <xdr:to>
      <xdr:col>24</xdr:col>
      <xdr:colOff>63500</xdr:colOff>
      <xdr:row>34</xdr:row>
      <xdr:rowOff>42291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1426"/>
          <a:ext cx="8382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40767</xdr:rowOff>
    </xdr:from>
    <xdr:to>
      <xdr:col>19</xdr:col>
      <xdr:colOff>177800</xdr:colOff>
      <xdr:row>34</xdr:row>
      <xdr:rowOff>42291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7006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40767</xdr:rowOff>
    </xdr:from>
    <xdr:to>
      <xdr:col>15</xdr:col>
      <xdr:colOff>50800</xdr:colOff>
      <xdr:row>34</xdr:row>
      <xdr:rowOff>102870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70067"/>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96774</xdr:rowOff>
    </xdr:from>
    <xdr:to>
      <xdr:col>10</xdr:col>
      <xdr:colOff>114300</xdr:colOff>
      <xdr:row>34</xdr:row>
      <xdr:rowOff>102870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607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112776</xdr:rowOff>
    </xdr:from>
    <xdr:to>
      <xdr:col>24</xdr:col>
      <xdr:colOff>114300</xdr:colOff>
      <xdr:row>34</xdr:row>
      <xdr:rowOff>42926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135653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162941</xdr:rowOff>
    </xdr:from>
    <xdr:to>
      <xdr:col>20</xdr:col>
      <xdr:colOff>38100</xdr:colOff>
      <xdr:row>34</xdr:row>
      <xdr:rowOff>93091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109618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161417</xdr:rowOff>
    </xdr:from>
    <xdr:to>
      <xdr:col>15</xdr:col>
      <xdr:colOff>101600</xdr:colOff>
      <xdr:row>34</xdr:row>
      <xdr:rowOff>91567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108094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9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52070</xdr:rowOff>
    </xdr:from>
    <xdr:to>
      <xdr:col>10</xdr:col>
      <xdr:colOff>165100</xdr:colOff>
      <xdr:row>34</xdr:row>
      <xdr:rowOff>153670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144797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7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45974</xdr:rowOff>
    </xdr:from>
    <xdr:to>
      <xdr:col>6</xdr:col>
      <xdr:colOff>38100</xdr:colOff>
      <xdr:row>34</xdr:row>
      <xdr:rowOff>147574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138701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6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6490</xdr:rowOff>
    </xdr:from>
    <xdr:to>
      <xdr:col>24</xdr:col>
      <xdr:colOff>63500</xdr:colOff>
      <xdr:row>59</xdr:row>
      <xdr:rowOff>23881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22040"/>
          <a:ext cx="838200" cy="1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11632</xdr:rowOff>
    </xdr:from>
    <xdr:to>
      <xdr:col>19</xdr:col>
      <xdr:colOff>177800</xdr:colOff>
      <xdr:row>59</xdr:row>
      <xdr:rowOff>23881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7182"/>
          <a:ext cx="8890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5591</xdr:rowOff>
    </xdr:from>
    <xdr:to>
      <xdr:col>15</xdr:col>
      <xdr:colOff>50800</xdr:colOff>
      <xdr:row>59</xdr:row>
      <xdr:rowOff>11632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21141"/>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2455</xdr:rowOff>
    </xdr:from>
    <xdr:to>
      <xdr:col>10</xdr:col>
      <xdr:colOff>114300</xdr:colOff>
      <xdr:row>59</xdr:row>
      <xdr:rowOff>5591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18005"/>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127140</xdr:rowOff>
    </xdr:from>
    <xdr:to>
      <xdr:col>24</xdr:col>
      <xdr:colOff>114300</xdr:colOff>
      <xdr:row>59</xdr:row>
      <xdr:rowOff>57290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144531</xdr:rowOff>
    </xdr:from>
    <xdr:to>
      <xdr:col>20</xdr:col>
      <xdr:colOff>38100</xdr:colOff>
      <xdr:row>59</xdr:row>
      <xdr:rowOff>74681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65808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132282</xdr:rowOff>
    </xdr:from>
    <xdr:to>
      <xdr:col>15</xdr:col>
      <xdr:colOff>101600</xdr:colOff>
      <xdr:row>59</xdr:row>
      <xdr:rowOff>62432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53559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126241</xdr:rowOff>
    </xdr:from>
    <xdr:to>
      <xdr:col>10</xdr:col>
      <xdr:colOff>165100</xdr:colOff>
      <xdr:row>59</xdr:row>
      <xdr:rowOff>56391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47518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123105</xdr:rowOff>
    </xdr:from>
    <xdr:to>
      <xdr:col>6</xdr:col>
      <xdr:colOff>38100</xdr:colOff>
      <xdr:row>59</xdr:row>
      <xdr:rowOff>53255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44382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121686</xdr:rowOff>
    </xdr:from>
    <xdr:to>
      <xdr:col>24</xdr:col>
      <xdr:colOff>63500</xdr:colOff>
      <xdr:row>76</xdr:row>
      <xdr:rowOff>135979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1886"/>
          <a:ext cx="8382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135979</xdr:rowOff>
    </xdr:from>
    <xdr:to>
      <xdr:col>19</xdr:col>
      <xdr:colOff>177800</xdr:colOff>
      <xdr:row>76</xdr:row>
      <xdr:rowOff>150964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6179"/>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47991</xdr:rowOff>
    </xdr:from>
    <xdr:to>
      <xdr:col>15</xdr:col>
      <xdr:colOff>50800</xdr:colOff>
      <xdr:row>76</xdr:row>
      <xdr:rowOff>150964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78191"/>
          <a:ext cx="889000" cy="10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47991</xdr:rowOff>
    </xdr:from>
    <xdr:to>
      <xdr:col>10</xdr:col>
      <xdr:colOff>114300</xdr:colOff>
      <xdr:row>77</xdr:row>
      <xdr:rowOff>28938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78191"/>
          <a:ext cx="889000" cy="15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70886</xdr:rowOff>
    </xdr:from>
    <xdr:to>
      <xdr:col>24</xdr:col>
      <xdr:colOff>114300</xdr:colOff>
      <xdr:row>77</xdr:row>
      <xdr:rowOff>1036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49313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85179</xdr:rowOff>
    </xdr:from>
    <xdr:to>
      <xdr:col>20</xdr:col>
      <xdr:colOff>38100</xdr:colOff>
      <xdr:row>77</xdr:row>
      <xdr:rowOff>15329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6456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0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100164</xdr:rowOff>
    </xdr:from>
    <xdr:to>
      <xdr:col>15</xdr:col>
      <xdr:colOff>101600</xdr:colOff>
      <xdr:row>77</xdr:row>
      <xdr:rowOff>30314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21441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168641</xdr:rowOff>
    </xdr:from>
    <xdr:to>
      <xdr:col>10</xdr:col>
      <xdr:colOff>165100</xdr:colOff>
      <xdr:row>76</xdr:row>
      <xdr:rowOff>98791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89918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2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149588</xdr:rowOff>
    </xdr:from>
    <xdr:to>
      <xdr:col>6</xdr:col>
      <xdr:colOff>38100</xdr:colOff>
      <xdr:row>77</xdr:row>
      <xdr:rowOff>79738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70865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7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47217</xdr:rowOff>
    </xdr:from>
    <xdr:to>
      <xdr:col>24</xdr:col>
      <xdr:colOff>63500</xdr:colOff>
      <xdr:row>98</xdr:row>
      <xdr:rowOff>50926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49317"/>
          <a:ext cx="8382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50926</xdr:rowOff>
    </xdr:from>
    <xdr:to>
      <xdr:col>19</xdr:col>
      <xdr:colOff>177800</xdr:colOff>
      <xdr:row>98</xdr:row>
      <xdr:rowOff>54595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53026"/>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53381</xdr:rowOff>
    </xdr:from>
    <xdr:to>
      <xdr:col>15</xdr:col>
      <xdr:colOff>50800</xdr:colOff>
      <xdr:row>98</xdr:row>
      <xdr:rowOff>54595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855481"/>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53381</xdr:rowOff>
    </xdr:from>
    <xdr:to>
      <xdr:col>10</xdr:col>
      <xdr:colOff>114300</xdr:colOff>
      <xdr:row>98</xdr:row>
      <xdr:rowOff>60785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55481"/>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167867</xdr:rowOff>
    </xdr:from>
    <xdr:to>
      <xdr:col>24</xdr:col>
      <xdr:colOff>114300</xdr:colOff>
      <xdr:row>98</xdr:row>
      <xdr:rowOff>98017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xdr:rowOff>
    </xdr:from>
    <xdr:to>
      <xdr:col>20</xdr:col>
      <xdr:colOff>38100</xdr:colOff>
      <xdr:row>98</xdr:row>
      <xdr:rowOff>101726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0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92853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9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3795</xdr:rowOff>
    </xdr:from>
    <xdr:to>
      <xdr:col>15</xdr:col>
      <xdr:colOff>101600</xdr:colOff>
      <xdr:row>98</xdr:row>
      <xdr:rowOff>105395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96522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2581</xdr:rowOff>
    </xdr:from>
    <xdr:to>
      <xdr:col>10</xdr:col>
      <xdr:colOff>165100</xdr:colOff>
      <xdr:row>98</xdr:row>
      <xdr:rowOff>104181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95308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9985</xdr:rowOff>
    </xdr:from>
    <xdr:to>
      <xdr:col>6</xdr:col>
      <xdr:colOff>38100</xdr:colOff>
      <xdr:row>98</xdr:row>
      <xdr:rowOff>111585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102712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160601</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6161351"/>
          <a:ext cx="1270" cy="6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107278</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93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160601</xdr:rowOff>
    </xdr:from>
    <xdr:to>
      <xdr:col>55</xdr:col>
      <xdr:colOff>88900</xdr:colOff>
      <xdr:row>35</xdr:row>
      <xdr:rowOff>160601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16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70467</xdr:rowOff>
    </xdr:from>
    <xdr:to>
      <xdr:col>55</xdr:col>
      <xdr:colOff>0</xdr:colOff>
      <xdr:row>39</xdr:row>
      <xdr:rowOff>77162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57017"/>
          <a:ext cx="8382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8090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31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156663</xdr:rowOff>
    </xdr:from>
    <xdr:to>
      <xdr:col>55</xdr:col>
      <xdr:colOff>50800</xdr:colOff>
      <xdr:row>39</xdr:row>
      <xdr:rowOff>86813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77162</xdr:rowOff>
    </xdr:from>
    <xdr:to>
      <xdr:col>50</xdr:col>
      <xdr:colOff>114300</xdr:colOff>
      <xdr:row>39</xdr:row>
      <xdr:rowOff>80917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63712"/>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154541</xdr:rowOff>
    </xdr:from>
    <xdr:to>
      <xdr:col>50</xdr:col>
      <xdr:colOff>165100</xdr:colOff>
      <xdr:row>39</xdr:row>
      <xdr:rowOff>84691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101218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4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73243</xdr:rowOff>
    </xdr:from>
    <xdr:to>
      <xdr:col>45</xdr:col>
      <xdr:colOff>177800</xdr:colOff>
      <xdr:row>39</xdr:row>
      <xdr:rowOff>80917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59793"/>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143111</xdr:rowOff>
    </xdr:from>
    <xdr:to>
      <xdr:col>46</xdr:col>
      <xdr:colOff>38100</xdr:colOff>
      <xdr:row>39</xdr:row>
      <xdr:rowOff>73261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89788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42545</xdr:rowOff>
    </xdr:from>
    <xdr:to>
      <xdr:col>41</xdr:col>
      <xdr:colOff>50800</xdr:colOff>
      <xdr:row>39</xdr:row>
      <xdr:rowOff>73243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186045"/>
          <a:ext cx="889000" cy="157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69959</xdr:rowOff>
    </xdr:from>
    <xdr:to>
      <xdr:col>41</xdr:col>
      <xdr:colOff>101600</xdr:colOff>
      <xdr:row>39</xdr:row>
      <xdr:rowOff>109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16636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13298</xdr:rowOff>
    </xdr:from>
    <xdr:to>
      <xdr:col>36</xdr:col>
      <xdr:colOff>165100</xdr:colOff>
      <xdr:row>38</xdr:row>
      <xdr:rowOff>114898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106025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62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19667</xdr:rowOff>
    </xdr:from>
    <xdr:to>
      <xdr:col>55</xdr:col>
      <xdr:colOff>50800</xdr:colOff>
      <xdr:row>39</xdr:row>
      <xdr:rowOff>121267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135091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26362</xdr:rowOff>
    </xdr:from>
    <xdr:to>
      <xdr:col>50</xdr:col>
      <xdr:colOff>165100</xdr:colOff>
      <xdr:row>39</xdr:row>
      <xdr:rowOff>127962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1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119089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805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30117</xdr:rowOff>
    </xdr:from>
    <xdr:to>
      <xdr:col>46</xdr:col>
      <xdr:colOff>38100</xdr:colOff>
      <xdr:row>39</xdr:row>
      <xdr:rowOff>131717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122844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80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22443</xdr:rowOff>
    </xdr:from>
    <xdr:to>
      <xdr:col>41</xdr:col>
      <xdr:colOff>101600</xdr:colOff>
      <xdr:row>39</xdr:row>
      <xdr:rowOff>124043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115170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80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163195</xdr:rowOff>
    </xdr:from>
    <xdr:to>
      <xdr:col>36</xdr:col>
      <xdr:colOff>165100</xdr:colOff>
      <xdr:row>30</xdr:row>
      <xdr:rowOff>93345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1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109872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49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39210</xdr:rowOff>
    </xdr:from>
    <xdr:to>
      <xdr:col>55</xdr:col>
      <xdr:colOff>0</xdr:colOff>
      <xdr:row>58</xdr:row>
      <xdr:rowOff>40860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83310"/>
          <a:ext cx="8382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39964</xdr:rowOff>
    </xdr:from>
    <xdr:to>
      <xdr:col>50</xdr:col>
      <xdr:colOff>114300</xdr:colOff>
      <xdr:row>58</xdr:row>
      <xdr:rowOff>40860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84064"/>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114435</xdr:rowOff>
    </xdr:from>
    <xdr:to>
      <xdr:col>45</xdr:col>
      <xdr:colOff>177800</xdr:colOff>
      <xdr:row>58</xdr:row>
      <xdr:rowOff>39964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87085"/>
          <a:ext cx="889000" cy="9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114435</xdr:rowOff>
    </xdr:from>
    <xdr:to>
      <xdr:col>41</xdr:col>
      <xdr:colOff>50800</xdr:colOff>
      <xdr:row>58</xdr:row>
      <xdr:rowOff>32587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87085"/>
          <a:ext cx="889000" cy="8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159860</xdr:rowOff>
    </xdr:from>
    <xdr:to>
      <xdr:col>55</xdr:col>
      <xdr:colOff>50800</xdr:colOff>
      <xdr:row>58</xdr:row>
      <xdr:rowOff>90010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161510</xdr:rowOff>
    </xdr:from>
    <xdr:to>
      <xdr:col>50</xdr:col>
      <xdr:colOff>165100</xdr:colOff>
      <xdr:row>58</xdr:row>
      <xdr:rowOff>91660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82787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2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160614</xdr:rowOff>
    </xdr:from>
    <xdr:to>
      <xdr:col>46</xdr:col>
      <xdr:colOff>38100</xdr:colOff>
      <xdr:row>58</xdr:row>
      <xdr:rowOff>90764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3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81891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63635</xdr:rowOff>
    </xdr:from>
    <xdr:to>
      <xdr:col>41</xdr:col>
      <xdr:colOff>101600</xdr:colOff>
      <xdr:row>57</xdr:row>
      <xdr:rowOff>165235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10312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1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153237</xdr:rowOff>
    </xdr:from>
    <xdr:to>
      <xdr:col>36</xdr:col>
      <xdr:colOff>165100</xdr:colOff>
      <xdr:row>58</xdr:row>
      <xdr:rowOff>83387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2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74514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1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131496</xdr:rowOff>
    </xdr:from>
    <xdr:to>
      <xdr:col>55</xdr:col>
      <xdr:colOff>0</xdr:colOff>
      <xdr:row>77</xdr:row>
      <xdr:rowOff>101397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161696"/>
          <a:ext cx="8382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83735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85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101397</xdr:rowOff>
    </xdr:from>
    <xdr:to>
      <xdr:col>50</xdr:col>
      <xdr:colOff>114300</xdr:colOff>
      <xdr:row>77</xdr:row>
      <xdr:rowOff>117411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03047"/>
          <a:ext cx="8890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23068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117411</xdr:rowOff>
    </xdr:from>
    <xdr:to>
      <xdr:col>45</xdr:col>
      <xdr:colOff>177800</xdr:colOff>
      <xdr:row>77</xdr:row>
      <xdr:rowOff>136728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19061"/>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136728</xdr:rowOff>
    </xdr:from>
    <xdr:to>
      <xdr:col>41</xdr:col>
      <xdr:colOff>50800</xdr:colOff>
      <xdr:row>77</xdr:row>
      <xdr:rowOff>163894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38378"/>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28985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80696</xdr:rowOff>
    </xdr:from>
    <xdr:to>
      <xdr:col>55</xdr:col>
      <xdr:colOff>50800</xdr:colOff>
      <xdr:row>77</xdr:row>
      <xdr:rowOff>10846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103573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9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50597</xdr:rowOff>
    </xdr:from>
    <xdr:to>
      <xdr:col>50</xdr:col>
      <xdr:colOff>165100</xdr:colOff>
      <xdr:row>77</xdr:row>
      <xdr:rowOff>152197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2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66611</xdr:rowOff>
    </xdr:from>
    <xdr:to>
      <xdr:col>46</xdr:col>
      <xdr:colOff>38100</xdr:colOff>
      <xdr:row>77</xdr:row>
      <xdr:rowOff>168211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159338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85928</xdr:rowOff>
    </xdr:from>
    <xdr:to>
      <xdr:col>41</xdr:col>
      <xdr:colOff>101600</xdr:colOff>
      <xdr:row>78</xdr:row>
      <xdr:rowOff>16078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32605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6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113094</xdr:rowOff>
    </xdr:from>
    <xdr:to>
      <xdr:col>36</xdr:col>
      <xdr:colOff>165100</xdr:colOff>
      <xdr:row>78</xdr:row>
      <xdr:rowOff>43244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34371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0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125913</xdr:rowOff>
    </xdr:from>
    <xdr:to>
      <xdr:col>55</xdr:col>
      <xdr:colOff>0</xdr:colOff>
      <xdr:row>98</xdr:row>
      <xdr:rowOff>135809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928013"/>
          <a:ext cx="8382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135809</xdr:rowOff>
    </xdr:from>
    <xdr:to>
      <xdr:col>50</xdr:col>
      <xdr:colOff>114300</xdr:colOff>
      <xdr:row>98</xdr:row>
      <xdr:rowOff>169250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937909"/>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169250</xdr:rowOff>
    </xdr:from>
    <xdr:to>
      <xdr:col>45</xdr:col>
      <xdr:colOff>177800</xdr:colOff>
      <xdr:row>99</xdr:row>
      <xdr:rowOff>18954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971350"/>
          <a:ext cx="889000" cy="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18954</xdr:rowOff>
    </xdr:from>
    <xdr:to>
      <xdr:col>41</xdr:col>
      <xdr:colOff>50800</xdr:colOff>
      <xdr:row>99</xdr:row>
      <xdr:rowOff>30307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992504"/>
          <a:ext cx="8890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75113</xdr:rowOff>
    </xdr:from>
    <xdr:to>
      <xdr:col>55</xdr:col>
      <xdr:colOff>50800</xdr:colOff>
      <xdr:row>99</xdr:row>
      <xdr:rowOff>5263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34490</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6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85009</xdr:rowOff>
    </xdr:from>
    <xdr:to>
      <xdr:col>50</xdr:col>
      <xdr:colOff>165100</xdr:colOff>
      <xdr:row>99</xdr:row>
      <xdr:rowOff>15159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31686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6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118450</xdr:rowOff>
    </xdr:from>
    <xdr:to>
      <xdr:col>46</xdr:col>
      <xdr:colOff>38100</xdr:colOff>
      <xdr:row>99</xdr:row>
      <xdr:rowOff>48600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92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65127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9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139604</xdr:rowOff>
    </xdr:from>
    <xdr:to>
      <xdr:col>41</xdr:col>
      <xdr:colOff>101600</xdr:colOff>
      <xdr:row>99</xdr:row>
      <xdr:rowOff>69754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94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60881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703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150957</xdr:rowOff>
    </xdr:from>
    <xdr:to>
      <xdr:col>36</xdr:col>
      <xdr:colOff>165100</xdr:colOff>
      <xdr:row>99</xdr:row>
      <xdr:rowOff>81107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95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72234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704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1351</xdr:rowOff>
    </xdr:from>
    <xdr:to>
      <xdr:col>85</xdr:col>
      <xdr:colOff>127000</xdr:colOff>
      <xdr:row>38</xdr:row>
      <xdr:rowOff>34302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16451"/>
          <a:ext cx="8382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19420</xdr:rowOff>
    </xdr:from>
    <xdr:to>
      <xdr:col>81</xdr:col>
      <xdr:colOff>50800</xdr:colOff>
      <xdr:row>38</xdr:row>
      <xdr:rowOff>34302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34520"/>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19420</xdr:rowOff>
    </xdr:from>
    <xdr:to>
      <xdr:col>76</xdr:col>
      <xdr:colOff>114300</xdr:colOff>
      <xdr:row>38</xdr:row>
      <xdr:rowOff>41068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34520"/>
          <a:ext cx="8890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41068</xdr:rowOff>
    </xdr:from>
    <xdr:to>
      <xdr:col>71</xdr:col>
      <xdr:colOff>177800</xdr:colOff>
      <xdr:row>38</xdr:row>
      <xdr:rowOff>46203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56168"/>
          <a:ext cx="8890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122001</xdr:rowOff>
    </xdr:from>
    <xdr:to>
      <xdr:col>85</xdr:col>
      <xdr:colOff>177800</xdr:colOff>
      <xdr:row>38</xdr:row>
      <xdr:rowOff>52152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65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154952</xdr:rowOff>
    </xdr:from>
    <xdr:to>
      <xdr:col>81</xdr:col>
      <xdr:colOff>101600</xdr:colOff>
      <xdr:row>38</xdr:row>
      <xdr:rowOff>85102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76229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140070</xdr:rowOff>
    </xdr:from>
    <xdr:to>
      <xdr:col>76</xdr:col>
      <xdr:colOff>165100</xdr:colOff>
      <xdr:row>38</xdr:row>
      <xdr:rowOff>70220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61347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161718</xdr:rowOff>
    </xdr:from>
    <xdr:to>
      <xdr:col>72</xdr:col>
      <xdr:colOff>38100</xdr:colOff>
      <xdr:row>38</xdr:row>
      <xdr:rowOff>91868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82995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166853</xdr:rowOff>
    </xdr:from>
    <xdr:to>
      <xdr:col>67</xdr:col>
      <xdr:colOff>101600</xdr:colOff>
      <xdr:row>38</xdr:row>
      <xdr:rowOff>97003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1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88130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105361</xdr:rowOff>
    </xdr:from>
    <xdr:to>
      <xdr:col>85</xdr:col>
      <xdr:colOff>127000</xdr:colOff>
      <xdr:row>58</xdr:row>
      <xdr:rowOff>17804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78011"/>
          <a:ext cx="838200" cy="8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138795</xdr:rowOff>
    </xdr:from>
    <xdr:to>
      <xdr:col>81</xdr:col>
      <xdr:colOff>50800</xdr:colOff>
      <xdr:row>58</xdr:row>
      <xdr:rowOff>17804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11445"/>
          <a:ext cx="889000" cy="5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138795</xdr:rowOff>
    </xdr:from>
    <xdr:to>
      <xdr:col>76</xdr:col>
      <xdr:colOff>114300</xdr:colOff>
      <xdr:row>58</xdr:row>
      <xdr:rowOff>10240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1445"/>
          <a:ext cx="8890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10240</xdr:rowOff>
    </xdr:from>
    <xdr:to>
      <xdr:col>71</xdr:col>
      <xdr:colOff>177800</xdr:colOff>
      <xdr:row>58</xdr:row>
      <xdr:rowOff>28381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54340"/>
          <a:ext cx="889000" cy="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100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54561</xdr:rowOff>
    </xdr:from>
    <xdr:to>
      <xdr:col>85</xdr:col>
      <xdr:colOff>177800</xdr:colOff>
      <xdr:row>57</xdr:row>
      <xdr:rowOff>156161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2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77438</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7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138454</xdr:rowOff>
    </xdr:from>
    <xdr:to>
      <xdr:col>81</xdr:col>
      <xdr:colOff>101600</xdr:colOff>
      <xdr:row>58</xdr:row>
      <xdr:rowOff>68604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85131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87995</xdr:rowOff>
    </xdr:from>
    <xdr:to>
      <xdr:col>76</xdr:col>
      <xdr:colOff>165100</xdr:colOff>
      <xdr:row>58</xdr:row>
      <xdr:rowOff>18145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34672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3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130890</xdr:rowOff>
    </xdr:from>
    <xdr:to>
      <xdr:col>72</xdr:col>
      <xdr:colOff>38100</xdr:colOff>
      <xdr:row>58</xdr:row>
      <xdr:rowOff>61040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0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77567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149031</xdr:rowOff>
    </xdr:from>
    <xdr:to>
      <xdr:col>67</xdr:col>
      <xdr:colOff>101600</xdr:colOff>
      <xdr:row>58</xdr:row>
      <xdr:rowOff>79181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2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95708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9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119935</xdr:rowOff>
    </xdr:from>
    <xdr:to>
      <xdr:col>85</xdr:col>
      <xdr:colOff>127000</xdr:colOff>
      <xdr:row>78</xdr:row>
      <xdr:rowOff>136235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93035"/>
          <a:ext cx="8382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136235</xdr:rowOff>
    </xdr:from>
    <xdr:to>
      <xdr:col>81</xdr:col>
      <xdr:colOff>50800</xdr:colOff>
      <xdr:row>78</xdr:row>
      <xdr:rowOff>139681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09335"/>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139116</xdr:rowOff>
    </xdr:from>
    <xdr:to>
      <xdr:col>76</xdr:col>
      <xdr:colOff>114300</xdr:colOff>
      <xdr:row>78</xdr:row>
      <xdr:rowOff>139681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216"/>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134516</xdr:rowOff>
    </xdr:from>
    <xdr:to>
      <xdr:col>71</xdr:col>
      <xdr:colOff>177800</xdr:colOff>
      <xdr:row>78</xdr:row>
      <xdr:rowOff>139116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7616"/>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69135</xdr:rowOff>
    </xdr:from>
    <xdr:to>
      <xdr:col>85</xdr:col>
      <xdr:colOff>177800</xdr:colOff>
      <xdr:row>78</xdr:row>
      <xdr:rowOff>170735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27271</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0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85435</xdr:rowOff>
    </xdr:from>
    <xdr:to>
      <xdr:col>81</xdr:col>
      <xdr:colOff>101600</xdr:colOff>
      <xdr:row>79</xdr:row>
      <xdr:rowOff>15585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6712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1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88881</xdr:rowOff>
    </xdr:from>
    <xdr:to>
      <xdr:col>76</xdr:col>
      <xdr:colOff>165100</xdr:colOff>
      <xdr:row>79</xdr:row>
      <xdr:rowOff>19031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10158</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88316</xdr:rowOff>
    </xdr:from>
    <xdr:to>
      <xdr:col>72</xdr:col>
      <xdr:colOff>38100</xdr:colOff>
      <xdr:row>79</xdr:row>
      <xdr:rowOff>18466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9593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4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83716</xdr:rowOff>
    </xdr:from>
    <xdr:to>
      <xdr:col>67</xdr:col>
      <xdr:colOff>101600</xdr:colOff>
      <xdr:row>79</xdr:row>
      <xdr:rowOff>13866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4993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153631</xdr:rowOff>
    </xdr:from>
    <xdr:to>
      <xdr:col>85</xdr:col>
      <xdr:colOff>127000</xdr:colOff>
      <xdr:row>97</xdr:row>
      <xdr:rowOff>47222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12831"/>
          <a:ext cx="838200" cy="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153631</xdr:rowOff>
    </xdr:from>
    <xdr:to>
      <xdr:col>81</xdr:col>
      <xdr:colOff>50800</xdr:colOff>
      <xdr:row>97</xdr:row>
      <xdr:rowOff>15222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12831"/>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12241</xdr:rowOff>
    </xdr:from>
    <xdr:to>
      <xdr:col>76</xdr:col>
      <xdr:colOff>114300</xdr:colOff>
      <xdr:row>97</xdr:row>
      <xdr:rowOff>15222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42891"/>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12241</xdr:rowOff>
    </xdr:from>
    <xdr:to>
      <xdr:col>71</xdr:col>
      <xdr:colOff>177800</xdr:colOff>
      <xdr:row>97</xdr:row>
      <xdr:rowOff>23434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42891"/>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167872</xdr:rowOff>
    </xdr:from>
    <xdr:to>
      <xdr:col>85</xdr:col>
      <xdr:colOff>177800</xdr:colOff>
      <xdr:row>97</xdr:row>
      <xdr:rowOff>98022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146299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0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102831</xdr:rowOff>
    </xdr:from>
    <xdr:to>
      <xdr:col>81</xdr:col>
      <xdr:colOff>101600</xdr:colOff>
      <xdr:row>97</xdr:row>
      <xdr:rowOff>32981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49508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135872</xdr:rowOff>
    </xdr:from>
    <xdr:to>
      <xdr:col>76</xdr:col>
      <xdr:colOff>165100</xdr:colOff>
      <xdr:row>97</xdr:row>
      <xdr:rowOff>66022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57149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132891</xdr:rowOff>
    </xdr:from>
    <xdr:to>
      <xdr:col>72</xdr:col>
      <xdr:colOff>38100</xdr:colOff>
      <xdr:row>97</xdr:row>
      <xdr:rowOff>63041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54168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144084</xdr:rowOff>
    </xdr:from>
    <xdr:to>
      <xdr:col>67</xdr:col>
      <xdr:colOff>101600</xdr:colOff>
      <xdr:row>97</xdr:row>
      <xdr:rowOff>74234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65361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教育費が住民一人当たり</a:t>
          </a:r>
          <a:r>
            <a:rPr kumimoji="1" lang="en-US" altLang="ja-JP" sz="1100" b="0" i="0" baseline="0">
              <a:solidFill>
                <a:schemeClr val="dk1"/>
              </a:solidFill>
              <a:effectLst/>
              <a:latin typeface="+mn-lt"/>
              <a:ea typeface="+mn-ea"/>
              <a:cs typeface="+mn-cs"/>
            </a:rPr>
            <a:t>103,015</a:t>
          </a:r>
          <a:r>
            <a:rPr kumimoji="1" lang="ja-JP" altLang="ja-JP" sz="1100" b="0" i="0" baseline="0">
              <a:solidFill>
                <a:schemeClr val="dk1"/>
              </a:solidFill>
              <a:effectLst/>
              <a:latin typeface="+mn-lt"/>
              <a:ea typeface="+mn-ea"/>
              <a:cs typeface="+mn-cs"/>
            </a:rPr>
            <a:t>円となっており、類似団体に比べ高くなっているのは、世界遺産登録推進経費及び文化財の公有化事業・保存修理事業費の増加、職員数の増による人件費が大きな要因となっている。なお、世界遺産拡張登録費用は増額となるものの、公有化事業については、今後減額となる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土木費については、スマートインターチェンジ整備や周辺道路整備の事業費増加等により前年度比</a:t>
          </a:r>
          <a:r>
            <a:rPr kumimoji="1" lang="en-US" altLang="ja-JP" sz="1100" b="0" i="0" baseline="0">
              <a:solidFill>
                <a:schemeClr val="dk1"/>
              </a:solidFill>
              <a:effectLst/>
              <a:latin typeface="+mn-lt"/>
              <a:ea typeface="+mn-ea"/>
              <a:cs typeface="+mn-cs"/>
            </a:rPr>
            <a:t>9,090</a:t>
          </a:r>
          <a:r>
            <a:rPr kumimoji="1" lang="ja-JP" altLang="ja-JP" sz="1100" b="0" i="0" baseline="0">
              <a:solidFill>
                <a:schemeClr val="dk1"/>
              </a:solidFill>
              <a:effectLst/>
              <a:latin typeface="+mn-lt"/>
              <a:ea typeface="+mn-ea"/>
              <a:cs typeface="+mn-cs"/>
            </a:rPr>
            <a:t>円増の</a:t>
          </a:r>
          <a:r>
            <a:rPr kumimoji="1" lang="en-US" altLang="ja-JP" sz="1100" b="0" i="0" baseline="0">
              <a:solidFill>
                <a:schemeClr val="dk1"/>
              </a:solidFill>
              <a:effectLst/>
              <a:latin typeface="+mn-lt"/>
              <a:ea typeface="+mn-ea"/>
              <a:cs typeface="+mn-cs"/>
            </a:rPr>
            <a:t>132,665</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商工費が住民一人当たり</a:t>
          </a:r>
          <a:r>
            <a:rPr kumimoji="1" lang="en-US" altLang="ja-JP" sz="1100" b="0" i="0" baseline="0">
              <a:solidFill>
                <a:schemeClr val="dk1"/>
              </a:solidFill>
              <a:effectLst/>
              <a:latin typeface="+mn-lt"/>
              <a:ea typeface="+mn-ea"/>
              <a:cs typeface="+mn-cs"/>
            </a:rPr>
            <a:t>33,646</a:t>
          </a:r>
          <a:r>
            <a:rPr kumimoji="1" lang="ja-JP" altLang="ja-JP" sz="1100" b="0" i="0" baseline="0">
              <a:solidFill>
                <a:schemeClr val="dk1"/>
              </a:solidFill>
              <a:effectLst/>
              <a:latin typeface="+mn-lt"/>
              <a:ea typeface="+mn-ea"/>
              <a:cs typeface="+mn-cs"/>
            </a:rPr>
            <a:t>円と類似団体に比べ高くなっているのは、企業誘致に伴う工業団地第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次造成事業やインバウンド対策事業等の実施が要因となっている。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それ以外の目的については、類似団体に比べ住民一人当たりの決算額は低い。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　財政調整基金は、適切な財源の確保と歳出の精査により取り崩しを回避し、平成</a:t>
          </a:r>
          <a:r>
            <a:rPr kumimoji="1" lang="en-US" altLang="ja-JP" sz="900" b="0" i="0" baseline="0">
              <a:solidFill>
                <a:schemeClr val="dk1"/>
              </a:solidFill>
              <a:effectLst/>
              <a:latin typeface="+mn-lt"/>
              <a:ea typeface="+mn-ea"/>
              <a:cs typeface="+mn-cs"/>
            </a:rPr>
            <a:t>23</a:t>
          </a:r>
          <a:r>
            <a:rPr kumimoji="1" lang="ja-JP" altLang="ja-JP" sz="900" b="0" i="0" baseline="0">
              <a:solidFill>
                <a:schemeClr val="dk1"/>
              </a:solidFill>
              <a:effectLst/>
              <a:latin typeface="+mn-lt"/>
              <a:ea typeface="+mn-ea"/>
              <a:cs typeface="+mn-cs"/>
            </a:rPr>
            <a:t>年度から毎年度決算余剰金の積立により増加してきたが、平成</a:t>
          </a:r>
          <a:r>
            <a:rPr kumimoji="1" lang="en-US" altLang="ja-JP" sz="900" b="0" i="0" baseline="0">
              <a:solidFill>
                <a:schemeClr val="dk1"/>
              </a:solidFill>
              <a:effectLst/>
              <a:latin typeface="+mn-lt"/>
              <a:ea typeface="+mn-ea"/>
              <a:cs typeface="+mn-cs"/>
            </a:rPr>
            <a:t>30</a:t>
          </a:r>
          <a:r>
            <a:rPr kumimoji="1" lang="ja-JP" altLang="ja-JP" sz="900" b="0" i="0" baseline="0">
              <a:solidFill>
                <a:schemeClr val="dk1"/>
              </a:solidFill>
              <a:effectLst/>
              <a:latin typeface="+mn-lt"/>
              <a:ea typeface="+mn-ea"/>
              <a:cs typeface="+mn-cs"/>
            </a:rPr>
            <a:t>年度</a:t>
          </a:r>
          <a:r>
            <a:rPr kumimoji="1" lang="ja-JP" altLang="en-US" sz="900" b="0" i="0" baseline="0">
              <a:solidFill>
                <a:schemeClr val="dk1"/>
              </a:solidFill>
              <a:effectLst/>
              <a:latin typeface="+mn-lt"/>
              <a:ea typeface="+mn-ea"/>
              <a:cs typeface="+mn-cs"/>
            </a:rPr>
            <a:t>及び令和元年度</a:t>
          </a:r>
          <a:r>
            <a:rPr kumimoji="1" lang="ja-JP" altLang="ja-JP" sz="900" b="0" i="0" baseline="0">
              <a:solidFill>
                <a:schemeClr val="dk1"/>
              </a:solidFill>
              <a:effectLst/>
              <a:latin typeface="+mn-lt"/>
              <a:ea typeface="+mn-ea"/>
              <a:cs typeface="+mn-cs"/>
            </a:rPr>
            <a:t>は平泉スマートインターチェンジ整備事業及び関連道路改良事業等の大型事業の本格化に対応するため基金の取り崩しを行ったことから、標準財政規模比は対前年度比</a:t>
          </a:r>
          <a:r>
            <a:rPr kumimoji="1" lang="en-US" altLang="ja-JP" sz="900" b="0" i="0" baseline="0">
              <a:solidFill>
                <a:schemeClr val="dk1"/>
              </a:solidFill>
              <a:effectLst/>
              <a:latin typeface="+mn-lt"/>
              <a:ea typeface="+mn-ea"/>
              <a:cs typeface="+mn-cs"/>
            </a:rPr>
            <a:t>3.52</a:t>
          </a:r>
          <a:r>
            <a:rPr kumimoji="1" lang="ja-JP" altLang="ja-JP" sz="900" b="0" i="0" baseline="0">
              <a:solidFill>
                <a:schemeClr val="dk1"/>
              </a:solidFill>
              <a:effectLst/>
              <a:latin typeface="+mn-lt"/>
              <a:ea typeface="+mn-ea"/>
              <a:cs typeface="+mn-cs"/>
            </a:rPr>
            <a:t>ポイント減の</a:t>
          </a:r>
          <a:r>
            <a:rPr kumimoji="1" lang="en-US" altLang="ja-JP" sz="900" b="0" i="0" baseline="0">
              <a:solidFill>
                <a:schemeClr val="dk1"/>
              </a:solidFill>
              <a:effectLst/>
              <a:latin typeface="+mn-lt"/>
              <a:ea typeface="+mn-ea"/>
              <a:cs typeface="+mn-cs"/>
            </a:rPr>
            <a:t>37.80</a:t>
          </a:r>
          <a:r>
            <a:rPr kumimoji="1" lang="ja-JP" altLang="ja-JP" sz="900" b="0" i="0" baseline="0">
              <a:solidFill>
                <a:schemeClr val="dk1"/>
              </a:solidFill>
              <a:effectLst/>
              <a:latin typeface="+mn-lt"/>
              <a:ea typeface="+mn-ea"/>
              <a:cs typeface="+mn-cs"/>
            </a:rPr>
            <a:t>％となっている。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実質収支額については、</a:t>
          </a:r>
          <a:r>
            <a:rPr kumimoji="1" lang="ja-JP" altLang="en-US" sz="900" b="0" i="0" baseline="0">
              <a:solidFill>
                <a:schemeClr val="dk1"/>
              </a:solidFill>
              <a:effectLst/>
              <a:latin typeface="+mn-lt"/>
              <a:ea typeface="+mn-ea"/>
              <a:cs typeface="+mn-cs"/>
            </a:rPr>
            <a:t>令和元</a:t>
          </a:r>
          <a:r>
            <a:rPr kumimoji="1" lang="ja-JP" altLang="ja-JP" sz="900" b="0" i="0" baseline="0">
              <a:solidFill>
                <a:schemeClr val="dk1"/>
              </a:solidFill>
              <a:effectLst/>
              <a:latin typeface="+mn-lt"/>
              <a:ea typeface="+mn-ea"/>
              <a:cs typeface="+mn-cs"/>
            </a:rPr>
            <a:t>年度は対前年度比</a:t>
          </a:r>
          <a:r>
            <a:rPr kumimoji="1" lang="en-US" altLang="ja-JP" sz="900" b="0" i="0" baseline="0">
              <a:solidFill>
                <a:schemeClr val="dk1"/>
              </a:solidFill>
              <a:effectLst/>
              <a:latin typeface="+mn-lt"/>
              <a:ea typeface="+mn-ea"/>
              <a:cs typeface="+mn-cs"/>
            </a:rPr>
            <a:t>1.79</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増</a:t>
          </a:r>
          <a:r>
            <a:rPr kumimoji="1" lang="ja-JP" altLang="ja-JP" sz="900" b="0" i="0" baseline="0">
              <a:solidFill>
                <a:schemeClr val="dk1"/>
              </a:solidFill>
              <a:effectLst/>
              <a:latin typeface="+mn-lt"/>
              <a:ea typeface="+mn-ea"/>
              <a:cs typeface="+mn-cs"/>
            </a:rPr>
            <a:t>の</a:t>
          </a:r>
          <a:r>
            <a:rPr kumimoji="1" lang="en-US" altLang="ja-JP" sz="900" b="0" i="0" baseline="0">
              <a:solidFill>
                <a:schemeClr val="dk1"/>
              </a:solidFill>
              <a:effectLst/>
              <a:latin typeface="+mn-lt"/>
              <a:ea typeface="+mn-ea"/>
              <a:cs typeface="+mn-cs"/>
            </a:rPr>
            <a:t>5.77</a:t>
          </a:r>
          <a:r>
            <a:rPr kumimoji="1" lang="ja-JP" altLang="ja-JP" sz="900" b="0" i="0" baseline="0">
              <a:solidFill>
                <a:schemeClr val="dk1"/>
              </a:solidFill>
              <a:effectLst/>
              <a:latin typeface="+mn-lt"/>
              <a:ea typeface="+mn-ea"/>
              <a:cs typeface="+mn-cs"/>
            </a:rPr>
            <a:t>％であり、適正範囲（</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％）で</a:t>
          </a:r>
          <a:r>
            <a:rPr kumimoji="1" lang="ja-JP" altLang="en-US" sz="900" b="0" i="0" baseline="0">
              <a:solidFill>
                <a:schemeClr val="dk1"/>
              </a:solidFill>
              <a:effectLst/>
              <a:latin typeface="+mn-lt"/>
              <a:ea typeface="+mn-ea"/>
              <a:cs typeface="+mn-cs"/>
            </a:rPr>
            <a:t>概ね</a:t>
          </a:r>
          <a:r>
            <a:rPr kumimoji="1" lang="ja-JP" altLang="ja-JP" sz="900" b="0" i="0" baseline="0">
              <a:solidFill>
                <a:schemeClr val="dk1"/>
              </a:solidFill>
              <a:effectLst/>
              <a:latin typeface="+mn-lt"/>
              <a:ea typeface="+mn-ea"/>
              <a:cs typeface="+mn-cs"/>
            </a:rPr>
            <a:t>推移している。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実質単年度収支は、前年度から</a:t>
          </a:r>
          <a:r>
            <a:rPr kumimoji="1" lang="en-US" altLang="ja-JP" sz="900" b="0" i="0" baseline="0">
              <a:solidFill>
                <a:schemeClr val="dk1"/>
              </a:solidFill>
              <a:effectLst/>
              <a:latin typeface="+mn-lt"/>
              <a:ea typeface="+mn-ea"/>
              <a:cs typeface="+mn-cs"/>
            </a:rPr>
            <a:t>1.19</a:t>
          </a:r>
          <a:r>
            <a:rPr kumimoji="1" lang="ja-JP" altLang="ja-JP" sz="900" b="0" i="0" baseline="0">
              <a:solidFill>
                <a:schemeClr val="dk1"/>
              </a:solidFill>
              <a:effectLst/>
              <a:latin typeface="+mn-lt"/>
              <a:ea typeface="+mn-ea"/>
              <a:cs typeface="+mn-cs"/>
            </a:rPr>
            <a:t>ポイント減の▲</a:t>
          </a:r>
          <a:r>
            <a:rPr kumimoji="1" lang="en-US" altLang="ja-JP" sz="900" b="0" i="0" baseline="0">
              <a:solidFill>
                <a:schemeClr val="dk1"/>
              </a:solidFill>
              <a:effectLst/>
              <a:latin typeface="+mn-lt"/>
              <a:ea typeface="+mn-ea"/>
              <a:cs typeface="+mn-cs"/>
            </a:rPr>
            <a:t>2.73</a:t>
          </a:r>
          <a:r>
            <a:rPr kumimoji="1" lang="ja-JP" altLang="ja-JP" sz="900" b="0" i="0" baseline="0">
              <a:solidFill>
                <a:schemeClr val="dk1"/>
              </a:solidFill>
              <a:effectLst/>
              <a:latin typeface="+mn-lt"/>
              <a:ea typeface="+mn-ea"/>
              <a:cs typeface="+mn-cs"/>
            </a:rPr>
            <a:t>％となっているが、これは、平泉スマートインターチェンジ整備事業及び関連道路改良事業等の大型事業の本格化に対応するため</a:t>
          </a:r>
          <a:r>
            <a:rPr kumimoji="1" lang="ja-JP" altLang="en-US" sz="900" b="0" i="0" baseline="0">
              <a:solidFill>
                <a:schemeClr val="dk1"/>
              </a:solidFill>
              <a:effectLst/>
              <a:latin typeface="+mn-lt"/>
              <a:ea typeface="+mn-ea"/>
              <a:cs typeface="+mn-cs"/>
            </a:rPr>
            <a:t>、また、企業誘致に伴う</a:t>
          </a:r>
          <a:r>
            <a:rPr kumimoji="1" lang="ja-JP" altLang="ja-JP" sz="900" b="0" i="0" baseline="0">
              <a:solidFill>
                <a:schemeClr val="dk1"/>
              </a:solidFill>
              <a:effectLst/>
              <a:latin typeface="+mn-lt"/>
              <a:ea typeface="+mn-ea"/>
              <a:cs typeface="+mn-cs"/>
            </a:rPr>
            <a:t>工業団地第</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次造成事業</a:t>
          </a:r>
          <a:r>
            <a:rPr kumimoji="1" lang="ja-JP" altLang="en-US" sz="900" b="0" i="0" baseline="0">
              <a:solidFill>
                <a:schemeClr val="dk1"/>
              </a:solidFill>
              <a:effectLst/>
              <a:latin typeface="+mn-lt"/>
              <a:ea typeface="+mn-ea"/>
              <a:cs typeface="+mn-cs"/>
            </a:rPr>
            <a:t>実施に</a:t>
          </a:r>
          <a:r>
            <a:rPr kumimoji="1" lang="ja-JP" altLang="ja-JP" sz="900" b="0" i="0" baseline="0">
              <a:solidFill>
                <a:schemeClr val="dk1"/>
              </a:solidFill>
              <a:effectLst/>
              <a:latin typeface="+mn-lt"/>
              <a:ea typeface="+mn-ea"/>
              <a:cs typeface="+mn-cs"/>
            </a:rPr>
            <a:t>基金の取り崩しを行った</a:t>
          </a:r>
          <a:r>
            <a:rPr kumimoji="1" lang="ja-JP" altLang="en-US" sz="900" b="0" i="0" baseline="0">
              <a:solidFill>
                <a:schemeClr val="dk1"/>
              </a:solidFill>
              <a:effectLst/>
              <a:latin typeface="+mn-lt"/>
              <a:ea typeface="+mn-ea"/>
              <a:cs typeface="+mn-cs"/>
            </a:rPr>
            <a:t>ためである</a:t>
          </a:r>
          <a:r>
            <a:rPr kumimoji="1" lang="ja-JP" altLang="ja-JP" sz="900" b="0" i="0" baseline="0">
              <a:solidFill>
                <a:schemeClr val="dk1"/>
              </a:solidFill>
              <a:effectLst/>
              <a:latin typeface="+mn-lt"/>
              <a:ea typeface="+mn-ea"/>
              <a:cs typeface="+mn-cs"/>
            </a:rPr>
            <a:t>。</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50" b="0" i="0" baseline="0">
              <a:solidFill>
                <a:schemeClr val="dk1"/>
              </a:solidFill>
              <a:effectLst/>
              <a:latin typeface="+mn-lt"/>
              <a:ea typeface="+mn-ea"/>
              <a:cs typeface="+mn-cs"/>
            </a:rPr>
            <a:t>○水道会計・・・</a:t>
          </a:r>
          <a:r>
            <a:rPr kumimoji="1" lang="en-US" altLang="ja-JP" sz="950" b="0" i="0" baseline="0">
              <a:solidFill>
                <a:schemeClr val="dk1"/>
              </a:solidFill>
              <a:effectLst/>
              <a:latin typeface="+mn-lt"/>
              <a:ea typeface="+mn-ea"/>
              <a:cs typeface="+mn-cs"/>
            </a:rPr>
            <a:t>H27</a:t>
          </a:r>
          <a:r>
            <a:rPr kumimoji="1" lang="ja-JP" altLang="ja-JP" sz="950" b="0" i="0" baseline="0">
              <a:solidFill>
                <a:schemeClr val="dk1"/>
              </a:solidFill>
              <a:effectLst/>
              <a:latin typeface="+mn-lt"/>
              <a:ea typeface="+mn-ea"/>
              <a:cs typeface="+mn-cs"/>
            </a:rPr>
            <a:t>年度使用料の平均改定率</a:t>
          </a:r>
          <a:r>
            <a:rPr kumimoji="1" lang="en-US" altLang="ja-JP" sz="950" b="0" i="0" baseline="0">
              <a:solidFill>
                <a:schemeClr val="dk1"/>
              </a:solidFill>
              <a:effectLst/>
              <a:latin typeface="+mn-lt"/>
              <a:ea typeface="+mn-ea"/>
              <a:cs typeface="+mn-cs"/>
            </a:rPr>
            <a:t>9.18</a:t>
          </a:r>
          <a:r>
            <a:rPr kumimoji="1" lang="ja-JP" altLang="ja-JP" sz="950" b="0" i="0" baseline="0">
              <a:solidFill>
                <a:schemeClr val="dk1"/>
              </a:solidFill>
              <a:effectLst/>
              <a:latin typeface="+mn-lt"/>
              <a:ea typeface="+mn-ea"/>
              <a:cs typeface="+mn-cs"/>
            </a:rPr>
            <a:t>％引き上げを行い、</a:t>
          </a:r>
          <a:r>
            <a:rPr kumimoji="1" lang="en-US" altLang="ja-JP" sz="950" b="0" i="0" baseline="0">
              <a:solidFill>
                <a:schemeClr val="dk1"/>
              </a:solidFill>
              <a:effectLst/>
              <a:latin typeface="+mn-lt"/>
              <a:ea typeface="+mn-ea"/>
              <a:cs typeface="+mn-cs"/>
            </a:rPr>
            <a:t>H27</a:t>
          </a:r>
          <a:r>
            <a:rPr kumimoji="1" lang="ja-JP" altLang="ja-JP" sz="950" b="0" i="0" baseline="0">
              <a:solidFill>
                <a:schemeClr val="dk1"/>
              </a:solidFill>
              <a:effectLst/>
              <a:latin typeface="+mn-lt"/>
              <a:ea typeface="+mn-ea"/>
              <a:cs typeface="+mn-cs"/>
            </a:rPr>
            <a:t>年度では</a:t>
          </a:r>
          <a:r>
            <a:rPr kumimoji="1" lang="en-US" altLang="ja-JP" sz="950" b="0" i="0" baseline="0">
              <a:solidFill>
                <a:schemeClr val="dk1"/>
              </a:solidFill>
              <a:effectLst/>
              <a:latin typeface="+mn-lt"/>
              <a:ea typeface="+mn-ea"/>
              <a:cs typeface="+mn-cs"/>
            </a:rPr>
            <a:t>9.34%</a:t>
          </a:r>
          <a:r>
            <a:rPr kumimoji="1" lang="ja-JP" altLang="ja-JP" sz="950" b="0" i="0" baseline="0">
              <a:solidFill>
                <a:schemeClr val="dk1"/>
              </a:solidFill>
              <a:effectLst/>
              <a:latin typeface="+mn-lt"/>
              <a:ea typeface="+mn-ea"/>
              <a:cs typeface="+mn-cs"/>
            </a:rPr>
            <a:t>まで上昇し、</a:t>
          </a:r>
          <a:r>
            <a:rPr kumimoji="1" lang="en-US" altLang="ja-JP" sz="950" b="0" i="0" baseline="0">
              <a:solidFill>
                <a:schemeClr val="dk1"/>
              </a:solidFill>
              <a:effectLst/>
              <a:latin typeface="+mn-lt"/>
              <a:ea typeface="+mn-ea"/>
              <a:cs typeface="+mn-cs"/>
            </a:rPr>
            <a:t>H30</a:t>
          </a:r>
          <a:r>
            <a:rPr kumimoji="1" lang="ja-JP" altLang="ja-JP" sz="950" b="0" i="0" baseline="0">
              <a:solidFill>
                <a:schemeClr val="dk1"/>
              </a:solidFill>
              <a:effectLst/>
              <a:latin typeface="+mn-lt"/>
              <a:ea typeface="+mn-ea"/>
              <a:cs typeface="+mn-cs"/>
            </a:rPr>
            <a:t>年度は簡易水道事業の統合に伴い</a:t>
          </a:r>
          <a:r>
            <a:rPr kumimoji="1" lang="en-US" altLang="ja-JP" sz="950" b="0" i="0" baseline="0">
              <a:solidFill>
                <a:schemeClr val="dk1"/>
              </a:solidFill>
              <a:effectLst/>
              <a:latin typeface="+mn-lt"/>
              <a:ea typeface="+mn-ea"/>
              <a:cs typeface="+mn-cs"/>
            </a:rPr>
            <a:t>11.68</a:t>
          </a:r>
          <a:r>
            <a:rPr kumimoji="1" lang="ja-JP" altLang="ja-JP" sz="950" b="0" i="0" baseline="0">
              <a:solidFill>
                <a:schemeClr val="dk1"/>
              </a:solidFill>
              <a:effectLst/>
              <a:latin typeface="+mn-lt"/>
              <a:ea typeface="+mn-ea"/>
              <a:cs typeface="+mn-cs"/>
            </a:rPr>
            <a:t>％</a:t>
          </a:r>
          <a:r>
            <a:rPr kumimoji="1" lang="ja-JP" altLang="en-US" sz="950" b="0" i="0" baseline="0">
              <a:solidFill>
                <a:schemeClr val="dk1"/>
              </a:solidFill>
              <a:effectLst/>
              <a:latin typeface="+mn-lt"/>
              <a:ea typeface="+mn-ea"/>
              <a:cs typeface="+mn-cs"/>
            </a:rPr>
            <a:t>に上昇、</a:t>
          </a:r>
          <a:r>
            <a:rPr kumimoji="1" lang="en-US" altLang="ja-JP" sz="950" b="0" i="0" baseline="0">
              <a:solidFill>
                <a:schemeClr val="dk1"/>
              </a:solidFill>
              <a:effectLst/>
              <a:latin typeface="+mn-lt"/>
              <a:ea typeface="+mn-ea"/>
              <a:cs typeface="+mn-cs"/>
            </a:rPr>
            <a:t>R1</a:t>
          </a:r>
          <a:r>
            <a:rPr kumimoji="1" lang="ja-JP" altLang="en-US" sz="950" b="0" i="0" baseline="0">
              <a:solidFill>
                <a:schemeClr val="dk1"/>
              </a:solidFill>
              <a:effectLst/>
              <a:latin typeface="+mn-lt"/>
              <a:ea typeface="+mn-ea"/>
              <a:cs typeface="+mn-cs"/>
            </a:rPr>
            <a:t>年度は統合</a:t>
          </a:r>
          <a:r>
            <a:rPr kumimoji="1" lang="en-US" altLang="ja-JP" sz="950" b="0" i="0" baseline="0">
              <a:solidFill>
                <a:schemeClr val="dk1"/>
              </a:solidFill>
              <a:effectLst/>
              <a:latin typeface="+mn-lt"/>
              <a:ea typeface="+mn-ea"/>
              <a:cs typeface="+mn-cs"/>
            </a:rPr>
            <a:t>2</a:t>
          </a:r>
          <a:r>
            <a:rPr kumimoji="1" lang="ja-JP" altLang="en-US" sz="950" b="0" i="0" baseline="0">
              <a:solidFill>
                <a:schemeClr val="dk1"/>
              </a:solidFill>
              <a:effectLst/>
              <a:latin typeface="+mn-lt"/>
              <a:ea typeface="+mn-ea"/>
              <a:cs typeface="+mn-cs"/>
            </a:rPr>
            <a:t>年目で</a:t>
          </a:r>
          <a:r>
            <a:rPr kumimoji="1" lang="en-US" altLang="ja-JP" sz="950" b="0" i="0" baseline="0">
              <a:solidFill>
                <a:schemeClr val="dk1"/>
              </a:solidFill>
              <a:effectLst/>
              <a:latin typeface="+mn-lt"/>
              <a:ea typeface="+mn-ea"/>
              <a:cs typeface="+mn-cs"/>
            </a:rPr>
            <a:t>12.62</a:t>
          </a:r>
          <a:r>
            <a:rPr kumimoji="1" lang="ja-JP" altLang="en-US" sz="950" b="0" i="0" baseline="0">
              <a:solidFill>
                <a:schemeClr val="dk1"/>
              </a:solidFill>
              <a:effectLst/>
              <a:latin typeface="+mn-lt"/>
              <a:ea typeface="+mn-ea"/>
              <a:cs typeface="+mn-cs"/>
            </a:rPr>
            <a:t>％となった。</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○一般会計・・・</a:t>
          </a:r>
          <a:r>
            <a:rPr kumimoji="1" lang="en-US" altLang="ja-JP" sz="950" b="0" i="0" baseline="0">
              <a:solidFill>
                <a:schemeClr val="dk1"/>
              </a:solidFill>
              <a:effectLst/>
              <a:latin typeface="+mn-lt"/>
              <a:ea typeface="+mn-ea"/>
              <a:cs typeface="+mn-cs"/>
            </a:rPr>
            <a:t>H23</a:t>
          </a:r>
          <a:r>
            <a:rPr kumimoji="1" lang="ja-JP" altLang="ja-JP" sz="950" b="0" i="0" baseline="0">
              <a:solidFill>
                <a:schemeClr val="dk1"/>
              </a:solidFill>
              <a:effectLst/>
              <a:latin typeface="+mn-lt"/>
              <a:ea typeface="+mn-ea"/>
              <a:cs typeface="+mn-cs"/>
            </a:rPr>
            <a:t>年度は東日本大震災の影響による</a:t>
          </a:r>
          <a:r>
            <a:rPr kumimoji="1" lang="en-US" altLang="ja-JP" sz="950" b="0" i="0" baseline="0">
              <a:solidFill>
                <a:schemeClr val="dk1"/>
              </a:solidFill>
              <a:effectLst/>
              <a:latin typeface="+mn-lt"/>
              <a:ea typeface="+mn-ea"/>
              <a:cs typeface="+mn-cs"/>
            </a:rPr>
            <a:t>3.57</a:t>
          </a:r>
          <a:r>
            <a:rPr kumimoji="1" lang="ja-JP" altLang="ja-JP" sz="950" b="0" i="0" baseline="0">
              <a:solidFill>
                <a:schemeClr val="dk1"/>
              </a:solidFill>
              <a:effectLst/>
              <a:latin typeface="+mn-lt"/>
              <a:ea typeface="+mn-ea"/>
              <a:cs typeface="+mn-cs"/>
            </a:rPr>
            <a:t>％、</a:t>
          </a:r>
          <a:r>
            <a:rPr kumimoji="1" lang="en-US" altLang="ja-JP" sz="950" b="0" i="0" baseline="0">
              <a:solidFill>
                <a:schemeClr val="dk1"/>
              </a:solidFill>
              <a:effectLst/>
              <a:latin typeface="+mn-lt"/>
              <a:ea typeface="+mn-ea"/>
              <a:cs typeface="+mn-cs"/>
            </a:rPr>
            <a:t>R1</a:t>
          </a:r>
          <a:r>
            <a:rPr kumimoji="1" lang="ja-JP" altLang="ja-JP" sz="950" b="0" i="0" baseline="0">
              <a:solidFill>
                <a:schemeClr val="dk1"/>
              </a:solidFill>
              <a:effectLst/>
              <a:latin typeface="+mn-lt"/>
              <a:ea typeface="+mn-ea"/>
              <a:cs typeface="+mn-cs"/>
            </a:rPr>
            <a:t>年度は</a:t>
          </a:r>
          <a:r>
            <a:rPr kumimoji="1" lang="en-US" altLang="ja-JP" sz="950" b="0" i="0" baseline="0">
              <a:solidFill>
                <a:schemeClr val="dk1"/>
              </a:solidFill>
              <a:effectLst/>
              <a:latin typeface="+mn-lt"/>
              <a:ea typeface="+mn-ea"/>
              <a:cs typeface="+mn-cs"/>
            </a:rPr>
            <a:t>5.72</a:t>
          </a:r>
          <a:r>
            <a:rPr kumimoji="1" lang="ja-JP" altLang="ja-JP" sz="950" b="0" i="0" baseline="0">
              <a:solidFill>
                <a:schemeClr val="dk1"/>
              </a:solidFill>
              <a:effectLst/>
              <a:latin typeface="+mn-lt"/>
              <a:ea typeface="+mn-ea"/>
              <a:cs typeface="+mn-cs"/>
            </a:rPr>
            <a:t>％となっている。</a:t>
          </a:r>
          <a:endParaRPr lang="ja-JP" altLang="ja-JP" sz="950">
            <a:effectLst/>
          </a:endParaRPr>
        </a:p>
        <a:p>
          <a:pPr rtl="0" eaLnBrk="1" fontAlgn="auto" latinLnBrk="0" hangingPunct="1"/>
          <a:r>
            <a:rPr kumimoji="1" lang="ja-JP" altLang="ja-JP" sz="950" b="0" i="0" baseline="0">
              <a:solidFill>
                <a:schemeClr val="dk1"/>
              </a:solidFill>
              <a:effectLst/>
              <a:latin typeface="+mn-lt"/>
              <a:ea typeface="+mn-ea"/>
              <a:cs typeface="+mn-cs"/>
            </a:rPr>
            <a:t>○国民健康保険特別会計・・・</a:t>
          </a:r>
          <a:r>
            <a:rPr kumimoji="1" lang="en-US" altLang="ja-JP" sz="950" b="0" i="0" baseline="0">
              <a:solidFill>
                <a:schemeClr val="dk1"/>
              </a:solidFill>
              <a:effectLst/>
              <a:latin typeface="+mn-lt"/>
              <a:ea typeface="+mn-ea"/>
              <a:cs typeface="+mn-cs"/>
            </a:rPr>
            <a:t>H24</a:t>
          </a:r>
          <a:r>
            <a:rPr kumimoji="1" lang="ja-JP" altLang="ja-JP" sz="950" b="0" i="0" baseline="0">
              <a:solidFill>
                <a:schemeClr val="dk1"/>
              </a:solidFill>
              <a:effectLst/>
              <a:latin typeface="+mn-lt"/>
              <a:ea typeface="+mn-ea"/>
              <a:cs typeface="+mn-cs"/>
            </a:rPr>
            <a:t>年度は</a:t>
          </a:r>
          <a:r>
            <a:rPr lang="ja-JP" altLang="ja-JP" sz="950" b="0" i="0" baseline="0">
              <a:solidFill>
                <a:schemeClr val="dk1"/>
              </a:solidFill>
              <a:effectLst/>
              <a:latin typeface="+mn-lt"/>
              <a:ea typeface="+mn-ea"/>
              <a:cs typeface="+mn-cs"/>
            </a:rPr>
            <a:t>△</a:t>
          </a:r>
          <a:r>
            <a:rPr lang="en-US" altLang="ja-JP" sz="950" b="0" i="0" baseline="0">
              <a:solidFill>
                <a:schemeClr val="dk1"/>
              </a:solidFill>
              <a:effectLst/>
              <a:latin typeface="+mn-lt"/>
              <a:ea typeface="+mn-ea"/>
              <a:cs typeface="+mn-cs"/>
            </a:rPr>
            <a:t>0.08%</a:t>
          </a:r>
          <a:r>
            <a:rPr lang="ja-JP" altLang="ja-JP" sz="950" b="0" i="0" baseline="0">
              <a:solidFill>
                <a:schemeClr val="dk1"/>
              </a:solidFill>
              <a:effectLst/>
              <a:latin typeface="+mn-lt"/>
              <a:ea typeface="+mn-ea"/>
              <a:cs typeface="+mn-cs"/>
            </a:rPr>
            <a:t>と赤字になり、翌年度からの繰上充用金で補てんしたが、</a:t>
          </a:r>
          <a:r>
            <a:rPr lang="en-US" altLang="ja-JP" sz="950" b="0" i="0" baseline="0">
              <a:solidFill>
                <a:schemeClr val="dk1"/>
              </a:solidFill>
              <a:effectLst/>
              <a:latin typeface="+mn-lt"/>
              <a:ea typeface="+mn-ea"/>
              <a:cs typeface="+mn-cs"/>
            </a:rPr>
            <a:t>H25</a:t>
          </a:r>
          <a:r>
            <a:rPr lang="ja-JP" altLang="ja-JP" sz="950" b="0" i="0" baseline="0">
              <a:solidFill>
                <a:schemeClr val="dk1"/>
              </a:solidFill>
              <a:effectLst/>
              <a:latin typeface="+mn-lt"/>
              <a:ea typeface="+mn-ea"/>
              <a:cs typeface="+mn-cs"/>
            </a:rPr>
            <a:t>年度に国保税の改定を行い、</a:t>
          </a:r>
          <a:r>
            <a:rPr lang="en-US" altLang="ja-JP" sz="950" b="0" i="0" baseline="0">
              <a:solidFill>
                <a:schemeClr val="dk1"/>
              </a:solidFill>
              <a:effectLst/>
              <a:latin typeface="+mn-lt"/>
              <a:ea typeface="+mn-ea"/>
              <a:cs typeface="+mn-cs"/>
            </a:rPr>
            <a:t>H29</a:t>
          </a:r>
          <a:r>
            <a:rPr lang="ja-JP" altLang="ja-JP" sz="950" b="0" i="0" baseline="0">
              <a:solidFill>
                <a:schemeClr val="dk1"/>
              </a:solidFill>
              <a:effectLst/>
              <a:latin typeface="+mn-lt"/>
              <a:ea typeface="+mn-ea"/>
              <a:cs typeface="+mn-cs"/>
            </a:rPr>
            <a:t>年度では</a:t>
          </a:r>
          <a:r>
            <a:rPr lang="en-US" altLang="ja-JP" sz="950" b="0" i="0" baseline="0">
              <a:solidFill>
                <a:schemeClr val="dk1"/>
              </a:solidFill>
              <a:effectLst/>
              <a:latin typeface="+mn-lt"/>
              <a:ea typeface="+mn-ea"/>
              <a:cs typeface="+mn-cs"/>
            </a:rPr>
            <a:t>3.65</a:t>
          </a:r>
          <a:r>
            <a:rPr lang="ja-JP" altLang="ja-JP" sz="950" b="0" i="0" baseline="0">
              <a:solidFill>
                <a:schemeClr val="dk1"/>
              </a:solidFill>
              <a:effectLst/>
              <a:latin typeface="+mn-lt"/>
              <a:ea typeface="+mn-ea"/>
              <a:cs typeface="+mn-cs"/>
            </a:rPr>
            <a:t>％まで上昇し、</a:t>
          </a:r>
          <a:r>
            <a:rPr lang="en-US" altLang="ja-JP" sz="950" b="0" i="0" baseline="0">
              <a:solidFill>
                <a:schemeClr val="dk1"/>
              </a:solidFill>
              <a:effectLst/>
              <a:latin typeface="+mn-lt"/>
              <a:ea typeface="+mn-ea"/>
              <a:cs typeface="+mn-cs"/>
            </a:rPr>
            <a:t>H30</a:t>
          </a:r>
          <a:r>
            <a:rPr lang="ja-JP" altLang="ja-JP" sz="950" b="0" i="0" baseline="0">
              <a:solidFill>
                <a:schemeClr val="dk1"/>
              </a:solidFill>
              <a:effectLst/>
              <a:latin typeface="+mn-lt"/>
              <a:ea typeface="+mn-ea"/>
              <a:cs typeface="+mn-cs"/>
            </a:rPr>
            <a:t>年度は前期高齢者交付金の廃止等により</a:t>
          </a:r>
          <a:r>
            <a:rPr lang="en-US" altLang="ja-JP" sz="950" b="0" i="0" baseline="0">
              <a:solidFill>
                <a:schemeClr val="dk1"/>
              </a:solidFill>
              <a:effectLst/>
              <a:latin typeface="+mn-lt"/>
              <a:ea typeface="+mn-ea"/>
              <a:cs typeface="+mn-cs"/>
            </a:rPr>
            <a:t>2.44</a:t>
          </a:r>
          <a:r>
            <a:rPr lang="ja-JP" altLang="ja-JP" sz="950" b="0" i="0" baseline="0">
              <a:solidFill>
                <a:schemeClr val="dk1"/>
              </a:solidFill>
              <a:effectLst/>
              <a:latin typeface="+mn-lt"/>
              <a:ea typeface="+mn-ea"/>
              <a:cs typeface="+mn-cs"/>
            </a:rPr>
            <a:t>％に減少</a:t>
          </a:r>
          <a:r>
            <a:rPr lang="ja-JP" altLang="en-US" sz="950" b="0" i="0" baseline="0">
              <a:solidFill>
                <a:schemeClr val="dk1"/>
              </a:solidFill>
              <a:effectLst/>
              <a:latin typeface="+mn-lt"/>
              <a:ea typeface="+mn-ea"/>
              <a:cs typeface="+mn-cs"/>
            </a:rPr>
            <a:t>、</a:t>
          </a:r>
          <a:r>
            <a:rPr lang="en-US" altLang="ja-JP" sz="950" b="0" i="0" baseline="0">
              <a:solidFill>
                <a:schemeClr val="dk1"/>
              </a:solidFill>
              <a:effectLst/>
              <a:latin typeface="+mn-lt"/>
              <a:ea typeface="+mn-ea"/>
              <a:cs typeface="+mn-cs"/>
            </a:rPr>
            <a:t>R1</a:t>
          </a:r>
          <a:r>
            <a:rPr lang="ja-JP" altLang="en-US" sz="950" b="0" i="0" baseline="0">
              <a:solidFill>
                <a:schemeClr val="dk1"/>
              </a:solidFill>
              <a:effectLst/>
              <a:latin typeface="+mn-lt"/>
              <a:ea typeface="+mn-ea"/>
              <a:cs typeface="+mn-cs"/>
            </a:rPr>
            <a:t>年度は</a:t>
          </a:r>
          <a:r>
            <a:rPr lang="en-US" altLang="ja-JP" sz="950" b="0" i="0" baseline="0">
              <a:solidFill>
                <a:schemeClr val="dk1"/>
              </a:solidFill>
              <a:effectLst/>
              <a:latin typeface="+mn-lt"/>
              <a:ea typeface="+mn-ea"/>
              <a:cs typeface="+mn-cs"/>
            </a:rPr>
            <a:t>2.62</a:t>
          </a:r>
          <a:r>
            <a:rPr lang="ja-JP" altLang="en-US" sz="950" b="0" i="0" baseline="0">
              <a:solidFill>
                <a:schemeClr val="dk1"/>
              </a:solidFill>
              <a:effectLst/>
              <a:latin typeface="+mn-lt"/>
              <a:ea typeface="+mn-ea"/>
              <a:cs typeface="+mn-cs"/>
            </a:rPr>
            <a:t>％となった</a:t>
          </a:r>
          <a:r>
            <a:rPr lang="ja-JP" altLang="ja-JP" sz="950" b="0" i="0" baseline="0">
              <a:solidFill>
                <a:schemeClr val="dk1"/>
              </a:solidFill>
              <a:effectLst/>
              <a:latin typeface="+mn-lt"/>
              <a:ea typeface="+mn-ea"/>
              <a:cs typeface="+mn-cs"/>
            </a:rPr>
            <a:t>。</a:t>
          </a:r>
          <a:endParaRPr lang="ja-JP" altLang="ja-JP" sz="950">
            <a:effectLst/>
          </a:endParaRPr>
        </a:p>
        <a:p>
          <a:pPr rtl="0" eaLnBrk="1" fontAlgn="auto" latinLnBrk="0" hangingPunct="1"/>
          <a:r>
            <a:rPr kumimoji="1" lang="ja-JP" altLang="ja-JP" sz="950" b="0" i="0" baseline="0">
              <a:solidFill>
                <a:schemeClr val="dk1"/>
              </a:solidFill>
              <a:effectLst/>
              <a:latin typeface="+mn-lt"/>
              <a:ea typeface="+mn-ea"/>
              <a:cs typeface="+mn-cs"/>
            </a:rPr>
            <a:t>○町営駐車場特別会計・・・</a:t>
          </a:r>
          <a:r>
            <a:rPr kumimoji="1" lang="en-US" altLang="ja-JP" sz="950" b="0" i="0" baseline="0">
              <a:solidFill>
                <a:schemeClr val="dk1"/>
              </a:solidFill>
              <a:effectLst/>
              <a:latin typeface="+mn-lt"/>
              <a:ea typeface="+mn-ea"/>
              <a:cs typeface="+mn-cs"/>
            </a:rPr>
            <a:t>H</a:t>
          </a:r>
          <a:r>
            <a:rPr lang="en-US" altLang="ja-JP" sz="950" b="0" i="0" baseline="0">
              <a:solidFill>
                <a:schemeClr val="dk1"/>
              </a:solidFill>
              <a:effectLst/>
              <a:latin typeface="+mn-lt"/>
              <a:ea typeface="+mn-ea"/>
              <a:cs typeface="+mn-cs"/>
            </a:rPr>
            <a:t>23</a:t>
          </a:r>
          <a:r>
            <a:rPr lang="ja-JP" altLang="ja-JP" sz="950" b="0" i="0" baseline="0">
              <a:solidFill>
                <a:schemeClr val="dk1"/>
              </a:solidFill>
              <a:effectLst/>
              <a:latin typeface="+mn-lt"/>
              <a:ea typeface="+mn-ea"/>
              <a:cs typeface="+mn-cs"/>
            </a:rPr>
            <a:t>年度世界遺産登録により観光客が増加し、</a:t>
          </a:r>
          <a:r>
            <a:rPr lang="en-US" altLang="ja-JP" sz="950" b="0" i="0" baseline="0">
              <a:solidFill>
                <a:schemeClr val="dk1"/>
              </a:solidFill>
              <a:effectLst/>
              <a:latin typeface="+mn-lt"/>
              <a:ea typeface="+mn-ea"/>
              <a:cs typeface="+mn-cs"/>
            </a:rPr>
            <a:t>0.41</a:t>
          </a:r>
          <a:r>
            <a:rPr lang="ja-JP" altLang="ja-JP" sz="950" b="0" i="0" baseline="0">
              <a:solidFill>
                <a:schemeClr val="dk1"/>
              </a:solidFill>
              <a:effectLst/>
              <a:latin typeface="+mn-lt"/>
              <a:ea typeface="+mn-ea"/>
              <a:cs typeface="+mn-cs"/>
            </a:rPr>
            <a:t>％となったが、</a:t>
          </a:r>
          <a:r>
            <a:rPr lang="en-US" altLang="ja-JP" sz="950" b="0" i="0" baseline="0">
              <a:solidFill>
                <a:schemeClr val="dk1"/>
              </a:solidFill>
              <a:effectLst/>
              <a:latin typeface="+mn-lt"/>
              <a:ea typeface="+mn-ea"/>
              <a:cs typeface="+mn-cs"/>
            </a:rPr>
            <a:t>H24</a:t>
          </a:r>
          <a:r>
            <a:rPr lang="ja-JP" altLang="ja-JP" sz="950" b="0" i="0" baseline="0">
              <a:solidFill>
                <a:schemeClr val="dk1"/>
              </a:solidFill>
              <a:effectLst/>
              <a:latin typeface="+mn-lt"/>
              <a:ea typeface="+mn-ea"/>
              <a:cs typeface="+mn-cs"/>
            </a:rPr>
            <a:t>年度以降は観光客数の減少により減となった。</a:t>
          </a:r>
          <a:r>
            <a:rPr lang="en-US" altLang="ja-JP" sz="950" b="0" i="0" baseline="0">
              <a:solidFill>
                <a:schemeClr val="dk1"/>
              </a:solidFill>
              <a:effectLst/>
              <a:latin typeface="+mn-lt"/>
              <a:ea typeface="+mn-ea"/>
              <a:cs typeface="+mn-cs"/>
            </a:rPr>
            <a:t>H27</a:t>
          </a:r>
          <a:r>
            <a:rPr lang="ja-JP" altLang="ja-JP" sz="950" b="0" i="0" baseline="0">
              <a:solidFill>
                <a:schemeClr val="dk1"/>
              </a:solidFill>
              <a:effectLst/>
              <a:latin typeface="+mn-lt"/>
              <a:ea typeface="+mn-ea"/>
              <a:cs typeface="+mn-cs"/>
            </a:rPr>
            <a:t>年度は世界遺産</a:t>
          </a:r>
          <a:r>
            <a:rPr lang="en-US" altLang="ja-JP" sz="950" b="0" i="0" baseline="0">
              <a:solidFill>
                <a:schemeClr val="dk1"/>
              </a:solidFill>
              <a:effectLst/>
              <a:latin typeface="+mn-lt"/>
              <a:ea typeface="+mn-ea"/>
              <a:cs typeface="+mn-cs"/>
            </a:rPr>
            <a:t>5</a:t>
          </a:r>
          <a:r>
            <a:rPr lang="ja-JP" altLang="ja-JP" sz="950" b="0" i="0" baseline="0">
              <a:solidFill>
                <a:schemeClr val="dk1"/>
              </a:solidFill>
              <a:effectLst/>
              <a:latin typeface="+mn-lt"/>
              <a:ea typeface="+mn-ea"/>
              <a:cs typeface="+mn-cs"/>
            </a:rPr>
            <a:t>周年プレイベント等の影響により使用料が増加し</a:t>
          </a:r>
          <a:r>
            <a:rPr lang="en-US" altLang="ja-JP" sz="950" b="0" i="0" baseline="0">
              <a:solidFill>
                <a:schemeClr val="dk1"/>
              </a:solidFill>
              <a:effectLst/>
              <a:latin typeface="+mn-lt"/>
              <a:ea typeface="+mn-ea"/>
              <a:cs typeface="+mn-cs"/>
            </a:rPr>
            <a:t>0.23</a:t>
          </a:r>
          <a:r>
            <a:rPr lang="ja-JP" altLang="ja-JP" sz="950" b="0" i="0" baseline="0">
              <a:solidFill>
                <a:schemeClr val="dk1"/>
              </a:solidFill>
              <a:effectLst/>
              <a:latin typeface="+mn-lt"/>
              <a:ea typeface="+mn-ea"/>
              <a:cs typeface="+mn-cs"/>
            </a:rPr>
            <a:t>％となったが、</a:t>
          </a:r>
          <a:r>
            <a:rPr lang="en-US" altLang="ja-JP" sz="950" b="0" i="0" baseline="0">
              <a:solidFill>
                <a:schemeClr val="dk1"/>
              </a:solidFill>
              <a:effectLst/>
              <a:latin typeface="+mn-lt"/>
              <a:ea typeface="+mn-ea"/>
              <a:cs typeface="+mn-cs"/>
            </a:rPr>
            <a:t>R1</a:t>
          </a:r>
          <a:r>
            <a:rPr lang="ja-JP" altLang="ja-JP" sz="950" b="0" i="0" baseline="0">
              <a:solidFill>
                <a:schemeClr val="dk1"/>
              </a:solidFill>
              <a:effectLst/>
              <a:latin typeface="+mn-lt"/>
              <a:ea typeface="+mn-ea"/>
              <a:cs typeface="+mn-cs"/>
            </a:rPr>
            <a:t>年度では</a:t>
          </a:r>
          <a:r>
            <a:rPr lang="en-US" altLang="ja-JP" sz="950" b="0" i="0" baseline="0">
              <a:solidFill>
                <a:schemeClr val="dk1"/>
              </a:solidFill>
              <a:effectLst/>
              <a:latin typeface="+mn-lt"/>
              <a:ea typeface="+mn-ea"/>
              <a:cs typeface="+mn-cs"/>
            </a:rPr>
            <a:t>0.09</a:t>
          </a:r>
          <a:r>
            <a:rPr lang="ja-JP" altLang="ja-JP" sz="950" b="0" i="0" baseline="0">
              <a:solidFill>
                <a:schemeClr val="dk1"/>
              </a:solidFill>
              <a:effectLst/>
              <a:latin typeface="+mn-lt"/>
              <a:ea typeface="+mn-ea"/>
              <a:cs typeface="+mn-cs"/>
            </a:rPr>
            <a:t>％となっている。</a:t>
          </a:r>
          <a:endParaRPr lang="ja-JP" altLang="ja-JP" sz="950">
            <a:effectLst/>
          </a:endParaRPr>
        </a:p>
        <a:p>
          <a:pPr rtl="0" eaLnBrk="1" fontAlgn="auto" latinLnBrk="0" hangingPunct="1"/>
          <a:r>
            <a:rPr kumimoji="1" lang="ja-JP" altLang="ja-JP" sz="950" b="0" i="0" baseline="0">
              <a:solidFill>
                <a:schemeClr val="dk1"/>
              </a:solidFill>
              <a:effectLst/>
              <a:latin typeface="+mn-lt"/>
              <a:ea typeface="+mn-ea"/>
              <a:cs typeface="+mn-cs"/>
            </a:rPr>
            <a:t>○健康福祉交流館特別会計・・・</a:t>
          </a:r>
          <a:r>
            <a:rPr lang="ja-JP" altLang="ja-JP" sz="950" b="0" i="0" baseline="0">
              <a:solidFill>
                <a:schemeClr val="dk1"/>
              </a:solidFill>
              <a:effectLst/>
              <a:latin typeface="+mn-lt"/>
              <a:ea typeface="+mn-ea"/>
              <a:cs typeface="+mn-cs"/>
            </a:rPr>
            <a:t>世界遺産登録により一時入館者が増えたが、施設の老朽化や燃料高騰等により年々経営の悪化が見られ、赤字補てん分として一般会計からの繰り入れを行っている状況であり、</a:t>
          </a:r>
          <a:r>
            <a:rPr lang="en-US" altLang="ja-JP" sz="950" b="0" i="0" baseline="0">
              <a:solidFill>
                <a:schemeClr val="dk1"/>
              </a:solidFill>
              <a:effectLst/>
              <a:latin typeface="+mn-lt"/>
              <a:ea typeface="+mn-ea"/>
              <a:cs typeface="+mn-cs"/>
            </a:rPr>
            <a:t>R1</a:t>
          </a:r>
          <a:r>
            <a:rPr lang="ja-JP" altLang="ja-JP" sz="950" b="0" i="0" baseline="0">
              <a:solidFill>
                <a:schemeClr val="dk1"/>
              </a:solidFill>
              <a:effectLst/>
              <a:latin typeface="+mn-lt"/>
              <a:ea typeface="+mn-ea"/>
              <a:cs typeface="+mn-cs"/>
            </a:rPr>
            <a:t>年度は</a:t>
          </a:r>
          <a:r>
            <a:rPr lang="en-US" altLang="ja-JP" sz="950" b="0" i="0" baseline="0">
              <a:solidFill>
                <a:schemeClr val="dk1"/>
              </a:solidFill>
              <a:effectLst/>
              <a:latin typeface="+mn-lt"/>
              <a:ea typeface="+mn-ea"/>
              <a:cs typeface="+mn-cs"/>
            </a:rPr>
            <a:t>0.04</a:t>
          </a:r>
          <a:r>
            <a:rPr lang="ja-JP" altLang="ja-JP" sz="950" b="0" i="0" baseline="0">
              <a:solidFill>
                <a:schemeClr val="dk1"/>
              </a:solidFill>
              <a:effectLst/>
              <a:latin typeface="+mn-lt"/>
              <a:ea typeface="+mn-ea"/>
              <a:cs typeface="+mn-cs"/>
            </a:rPr>
            <a:t>％となっている。</a:t>
          </a:r>
          <a:endParaRPr lang="ja-JP" altLang="ja-JP" sz="950">
            <a:effectLst/>
          </a:endParaRPr>
        </a:p>
        <a:p>
          <a:pPr rtl="0" eaLnBrk="1" fontAlgn="auto" latinLnBrk="0" hangingPunct="1"/>
          <a:r>
            <a:rPr kumimoji="1" lang="ja-JP" altLang="ja-JP" sz="950" b="0" i="0" baseline="0">
              <a:solidFill>
                <a:schemeClr val="dk1"/>
              </a:solidFill>
              <a:effectLst/>
              <a:latin typeface="+mn-lt"/>
              <a:ea typeface="+mn-ea"/>
              <a:cs typeface="+mn-cs"/>
            </a:rPr>
            <a:t>○下水道事業特別会計・・・</a:t>
          </a:r>
          <a:r>
            <a:rPr lang="en-US" altLang="ja-JP" sz="950" b="0" i="0" baseline="0">
              <a:solidFill>
                <a:schemeClr val="dk1"/>
              </a:solidFill>
              <a:effectLst/>
              <a:latin typeface="+mn-lt"/>
              <a:ea typeface="+mn-ea"/>
              <a:cs typeface="+mn-cs"/>
            </a:rPr>
            <a:t>H20</a:t>
          </a:r>
          <a:r>
            <a:rPr lang="ja-JP" altLang="ja-JP" sz="950" b="0" i="0" baseline="0">
              <a:solidFill>
                <a:schemeClr val="dk1"/>
              </a:solidFill>
              <a:effectLst/>
              <a:latin typeface="+mn-lt"/>
              <a:ea typeface="+mn-ea"/>
              <a:cs typeface="+mn-cs"/>
            </a:rPr>
            <a:t>年度に使用料</a:t>
          </a:r>
          <a:r>
            <a:rPr lang="en-US" altLang="ja-JP" sz="950" b="0" i="0" baseline="0">
              <a:solidFill>
                <a:schemeClr val="dk1"/>
              </a:solidFill>
              <a:effectLst/>
              <a:latin typeface="+mn-lt"/>
              <a:ea typeface="+mn-ea"/>
              <a:cs typeface="+mn-cs"/>
            </a:rPr>
            <a:t>10</a:t>
          </a:r>
          <a:r>
            <a:rPr lang="ja-JP" altLang="ja-JP" sz="950" b="0" i="0" baseline="0">
              <a:solidFill>
                <a:schemeClr val="dk1"/>
              </a:solidFill>
              <a:effectLst/>
              <a:latin typeface="+mn-lt"/>
              <a:ea typeface="+mn-ea"/>
              <a:cs typeface="+mn-cs"/>
            </a:rPr>
            <a:t>％アップを行っているが、一般会計からの繰入金で財政運営を行った。</a:t>
          </a:r>
          <a:r>
            <a:rPr lang="en-US" altLang="ja-JP" sz="950" b="0" i="0" baseline="0">
              <a:solidFill>
                <a:schemeClr val="dk1"/>
              </a:solidFill>
              <a:effectLst/>
              <a:latin typeface="+mn-lt"/>
              <a:ea typeface="+mn-ea"/>
              <a:cs typeface="+mn-cs"/>
            </a:rPr>
            <a:t>R1</a:t>
          </a:r>
          <a:r>
            <a:rPr lang="ja-JP" altLang="ja-JP" sz="950" b="0" i="0" baseline="0">
              <a:solidFill>
                <a:schemeClr val="dk1"/>
              </a:solidFill>
              <a:effectLst/>
              <a:latin typeface="+mn-lt"/>
              <a:ea typeface="+mn-ea"/>
              <a:cs typeface="+mn-cs"/>
            </a:rPr>
            <a:t>年度は</a:t>
          </a:r>
          <a:r>
            <a:rPr lang="en-US" altLang="ja-JP" sz="950" b="0" i="0" baseline="0">
              <a:solidFill>
                <a:schemeClr val="dk1"/>
              </a:solidFill>
              <a:effectLst/>
              <a:latin typeface="+mn-lt"/>
              <a:ea typeface="+mn-ea"/>
              <a:cs typeface="+mn-cs"/>
            </a:rPr>
            <a:t>0.07</a:t>
          </a:r>
          <a:r>
            <a:rPr kumimoji="1" lang="ja-JP" altLang="ja-JP" sz="950" b="0" i="0" baseline="0">
              <a:solidFill>
                <a:schemeClr val="dk1"/>
              </a:solidFill>
              <a:effectLst/>
              <a:latin typeface="+mn-lt"/>
              <a:ea typeface="+mn-ea"/>
              <a:cs typeface="+mn-cs"/>
            </a:rPr>
            <a:t>％</a:t>
          </a:r>
          <a:r>
            <a:rPr lang="ja-JP" altLang="ja-JP" sz="950" b="0" i="0" baseline="0">
              <a:solidFill>
                <a:schemeClr val="dk1"/>
              </a:solidFill>
              <a:effectLst/>
              <a:latin typeface="+mn-lt"/>
              <a:ea typeface="+mn-ea"/>
              <a:cs typeface="+mn-cs"/>
            </a:rPr>
            <a:t>となっている。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○農業集落排水事業特別会計・・・</a:t>
          </a:r>
          <a:r>
            <a:rPr lang="en-US" altLang="ja-JP" sz="950" b="0" i="0" baseline="0">
              <a:solidFill>
                <a:schemeClr val="dk1"/>
              </a:solidFill>
              <a:effectLst/>
              <a:latin typeface="+mn-lt"/>
              <a:ea typeface="+mn-ea"/>
              <a:cs typeface="+mn-cs"/>
            </a:rPr>
            <a:t>H20</a:t>
          </a:r>
          <a:r>
            <a:rPr lang="ja-JP" altLang="ja-JP" sz="950" b="0" i="0" baseline="0">
              <a:solidFill>
                <a:schemeClr val="dk1"/>
              </a:solidFill>
              <a:effectLst/>
              <a:latin typeface="+mn-lt"/>
              <a:ea typeface="+mn-ea"/>
              <a:cs typeface="+mn-cs"/>
            </a:rPr>
            <a:t>年度に使用料</a:t>
          </a:r>
          <a:r>
            <a:rPr lang="en-US" altLang="ja-JP" sz="950" b="0" i="0" baseline="0">
              <a:solidFill>
                <a:schemeClr val="dk1"/>
              </a:solidFill>
              <a:effectLst/>
              <a:latin typeface="+mn-lt"/>
              <a:ea typeface="+mn-ea"/>
              <a:cs typeface="+mn-cs"/>
            </a:rPr>
            <a:t>10</a:t>
          </a:r>
          <a:r>
            <a:rPr lang="ja-JP" altLang="ja-JP" sz="950" b="0" i="0" baseline="0">
              <a:solidFill>
                <a:schemeClr val="dk1"/>
              </a:solidFill>
              <a:effectLst/>
              <a:latin typeface="+mn-lt"/>
              <a:ea typeface="+mn-ea"/>
              <a:cs typeface="+mn-cs"/>
            </a:rPr>
            <a:t>％アップを行っているが、下水道事業と同様に一般会計からの繰入金で財政運営を行っていること、また新たな拡張事業を行っておらず維持管理のみであった</a:t>
          </a:r>
          <a:r>
            <a:rPr lang="ja-JP" altLang="en-US" sz="950" b="0" i="0" baseline="0">
              <a:solidFill>
                <a:schemeClr val="dk1"/>
              </a:solidFill>
              <a:effectLst/>
              <a:latin typeface="+mn-lt"/>
              <a:ea typeface="+mn-ea"/>
              <a:cs typeface="+mn-cs"/>
            </a:rPr>
            <a:t>。</a:t>
          </a:r>
          <a:r>
            <a:rPr lang="en-US" altLang="ja-JP" sz="950" b="0" i="0" baseline="0">
              <a:solidFill>
                <a:schemeClr val="dk1"/>
              </a:solidFill>
              <a:effectLst/>
              <a:latin typeface="+mn-lt"/>
              <a:ea typeface="+mn-ea"/>
              <a:cs typeface="+mn-cs"/>
            </a:rPr>
            <a:t>R1</a:t>
          </a:r>
          <a:r>
            <a:rPr lang="ja-JP" altLang="ja-JP" sz="950" b="0" i="0" baseline="0">
              <a:solidFill>
                <a:schemeClr val="dk1"/>
              </a:solidFill>
              <a:effectLst/>
              <a:latin typeface="+mn-lt"/>
              <a:ea typeface="+mn-ea"/>
              <a:cs typeface="+mn-cs"/>
            </a:rPr>
            <a:t>年度は</a:t>
          </a:r>
          <a:r>
            <a:rPr lang="ja-JP" altLang="en-US" sz="950" b="0" i="0" baseline="0">
              <a:solidFill>
                <a:schemeClr val="dk1"/>
              </a:solidFill>
              <a:effectLst/>
              <a:latin typeface="+mn-lt"/>
              <a:ea typeface="+mn-ea"/>
              <a:cs typeface="+mn-cs"/>
            </a:rPr>
            <a:t>地方公営企業法の適用化に向けた一般会計からの繰入金増に伴い</a:t>
          </a:r>
          <a:r>
            <a:rPr lang="en-US" altLang="ja-JP" sz="950" b="0" i="0" baseline="0">
              <a:solidFill>
                <a:schemeClr val="dk1"/>
              </a:solidFill>
              <a:effectLst/>
              <a:latin typeface="+mn-lt"/>
              <a:ea typeface="+mn-ea"/>
              <a:cs typeface="+mn-cs"/>
            </a:rPr>
            <a:t>0.37</a:t>
          </a:r>
          <a:r>
            <a:rPr lang="ja-JP" altLang="ja-JP" sz="950" b="0" i="0" baseline="0">
              <a:solidFill>
                <a:schemeClr val="dk1"/>
              </a:solidFill>
              <a:effectLst/>
              <a:latin typeface="+mn-lt"/>
              <a:ea typeface="+mn-ea"/>
              <a:cs typeface="+mn-cs"/>
            </a:rPr>
            <a:t>％となっている。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○後期高齢者医療特別会計・・・</a:t>
          </a:r>
          <a:r>
            <a:rPr lang="ja-JP" altLang="ja-JP" sz="950" b="0" i="0" baseline="0">
              <a:solidFill>
                <a:schemeClr val="dk1"/>
              </a:solidFill>
              <a:effectLst/>
              <a:latin typeface="+mn-lt"/>
              <a:ea typeface="+mn-ea"/>
              <a:cs typeface="+mn-cs"/>
            </a:rPr>
            <a:t>一般会計の繰り入れで財政運営を行っていることから、</a:t>
          </a:r>
          <a:r>
            <a:rPr lang="en-US" altLang="ja-JP" sz="950" b="0" i="0" baseline="0">
              <a:solidFill>
                <a:schemeClr val="dk1"/>
              </a:solidFill>
              <a:effectLst/>
              <a:latin typeface="+mn-lt"/>
              <a:ea typeface="+mn-ea"/>
              <a:cs typeface="+mn-cs"/>
            </a:rPr>
            <a:t>R1</a:t>
          </a:r>
          <a:r>
            <a:rPr lang="ja-JP" altLang="ja-JP" sz="950" b="0" i="0" baseline="0">
              <a:solidFill>
                <a:schemeClr val="dk1"/>
              </a:solidFill>
              <a:effectLst/>
              <a:latin typeface="+mn-lt"/>
              <a:ea typeface="+mn-ea"/>
              <a:cs typeface="+mn-cs"/>
            </a:rPr>
            <a:t>年度は</a:t>
          </a:r>
          <a:r>
            <a:rPr lang="en-US" altLang="ja-JP" sz="950" b="0" i="0" baseline="0">
              <a:solidFill>
                <a:schemeClr val="dk1"/>
              </a:solidFill>
              <a:effectLst/>
              <a:latin typeface="+mn-lt"/>
              <a:ea typeface="+mn-ea"/>
              <a:cs typeface="+mn-cs"/>
            </a:rPr>
            <a:t>0.04%</a:t>
          </a:r>
          <a:r>
            <a:rPr lang="ja-JP" altLang="ja-JP" sz="950" b="0" i="0" baseline="0">
              <a:solidFill>
                <a:schemeClr val="dk1"/>
              </a:solidFill>
              <a:effectLst/>
              <a:latin typeface="+mn-lt"/>
              <a:ea typeface="+mn-ea"/>
              <a:cs typeface="+mn-cs"/>
            </a:rPr>
            <a:t>の範囲内にとどまっている。</a:t>
          </a:r>
          <a:endParaRPr lang="ja-JP" altLang="ja-JP" sz="95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5306928</v>
      </c>
      <c r="BO4" s="393"/>
      <c r="BP4" s="393"/>
      <c r="BQ4" s="393"/>
      <c r="BR4" s="393"/>
      <c r="BS4" s="393"/>
      <c r="BT4" s="393"/>
      <c r="BU4" s="394"/>
      <c r="BV4" s="392">
        <v>4933818</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5.8</v>
      </c>
      <c r="CU4" s="399"/>
      <c r="CV4" s="399"/>
      <c r="CW4" s="399"/>
      <c r="CX4" s="399"/>
      <c r="CY4" s="399"/>
      <c r="CZ4" s="399"/>
      <c r="DA4" s="400"/>
      <c r="DB4" s="398">
        <v>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5122812</v>
      </c>
      <c r="BO5" s="430"/>
      <c r="BP5" s="430"/>
      <c r="BQ5" s="430"/>
      <c r="BR5" s="430"/>
      <c r="BS5" s="430"/>
      <c r="BT5" s="430"/>
      <c r="BU5" s="431"/>
      <c r="BV5" s="429">
        <v>4743977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91.2</v>
      </c>
      <c r="CU5" s="427"/>
      <c r="CV5" s="427"/>
      <c r="CW5" s="427"/>
      <c r="CX5" s="427"/>
      <c r="CY5" s="427"/>
      <c r="CZ5" s="427"/>
      <c r="DA5" s="428"/>
      <c r="DB5" s="426">
        <v>91.1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184116</v>
      </c>
      <c r="BO6" s="430"/>
      <c r="BP6" s="430"/>
      <c r="BQ6" s="430"/>
      <c r="BR6" s="430"/>
      <c r="BS6" s="430"/>
      <c r="BT6" s="430"/>
      <c r="BU6" s="431"/>
      <c r="BV6" s="429">
        <v>189841</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94.3</v>
      </c>
      <c r="CU6" s="467"/>
      <c r="CV6" s="467"/>
      <c r="CW6" s="467"/>
      <c r="CX6" s="467"/>
      <c r="CY6" s="467"/>
      <c r="CZ6" s="467"/>
      <c r="DA6" s="468"/>
      <c r="DB6" s="466">
        <v>95.3</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19126</v>
      </c>
      <c r="BO7" s="430"/>
      <c r="BP7" s="430"/>
      <c r="BQ7" s="430"/>
      <c r="BR7" s="430"/>
      <c r="BS7" s="430"/>
      <c r="BT7" s="430"/>
      <c r="BU7" s="431"/>
      <c r="BV7" s="429">
        <v>73622</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2857950</v>
      </c>
      <c r="CU7" s="430"/>
      <c r="CV7" s="430"/>
      <c r="CW7" s="430"/>
      <c r="CX7" s="430"/>
      <c r="CY7" s="430"/>
      <c r="CZ7" s="430"/>
      <c r="DA7" s="431"/>
      <c r="DB7" s="429">
        <v>2921028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164990</v>
      </c>
      <c r="BO8" s="430"/>
      <c r="BP8" s="430"/>
      <c r="BQ8" s="430"/>
      <c r="BR8" s="430"/>
      <c r="BS8" s="430"/>
      <c r="BT8" s="430"/>
      <c r="BU8" s="431"/>
      <c r="BV8" s="429">
        <v>116219</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0.33</v>
      </c>
      <c r="CU8" s="470"/>
      <c r="CV8" s="470"/>
      <c r="CW8" s="470"/>
      <c r="CX8" s="470"/>
      <c r="CY8" s="470"/>
      <c r="CZ8" s="470"/>
      <c r="DA8" s="471"/>
      <c r="DB8" s="469">
        <v>0.32</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7868</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94</v>
      </c>
      <c r="AV9" s="462"/>
      <c r="AW9" s="462"/>
      <c r="AX9" s="462"/>
      <c r="AY9" s="463" t="s">
        <v>116</v>
      </c>
      <c r="AZ9" s="464"/>
      <c r="BA9" s="464"/>
      <c r="BB9" s="464"/>
      <c r="BC9" s="464"/>
      <c r="BD9" s="464"/>
      <c r="BE9" s="464"/>
      <c r="BF9" s="464"/>
      <c r="BG9" s="464"/>
      <c r="BH9" s="464"/>
      <c r="BI9" s="464"/>
      <c r="BJ9" s="464"/>
      <c r="BK9" s="464"/>
      <c r="BL9" s="464"/>
      <c r="BM9" s="465"/>
      <c r="BN9" s="429">
        <v>48771</v>
      </c>
      <c r="BO9" s="430"/>
      <c r="BP9" s="430"/>
      <c r="BQ9" s="430"/>
      <c r="BR9" s="430"/>
      <c r="BS9" s="430"/>
      <c r="BT9" s="430"/>
      <c r="BU9" s="431"/>
      <c r="BV9" s="429">
        <v>-11196</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11.3</v>
      </c>
      <c r="CU9" s="427"/>
      <c r="CV9" s="427"/>
      <c r="CW9" s="427"/>
      <c r="CX9" s="427"/>
      <c r="CY9" s="427"/>
      <c r="CZ9" s="427"/>
      <c r="DA9" s="428"/>
      <c r="DB9" s="426">
        <v>15.6</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8345</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57259</v>
      </c>
      <c r="BO10" s="430"/>
      <c r="BP10" s="430"/>
      <c r="BQ10" s="430"/>
      <c r="BR10" s="430"/>
      <c r="BS10" s="430"/>
      <c r="BT10" s="430"/>
      <c r="BU10" s="431"/>
      <c r="BV10" s="429">
        <v>4969</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94</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58327</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7485</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109</v>
      </c>
      <c r="AV12" s="462"/>
      <c r="AW12" s="462"/>
      <c r="AX12" s="462"/>
      <c r="AY12" s="463" t="s">
        <v>135</v>
      </c>
      <c r="AZ12" s="464"/>
      <c r="BA12" s="464"/>
      <c r="BB12" s="464"/>
      <c r="BC12" s="464"/>
      <c r="BD12" s="464"/>
      <c r="BE12" s="464"/>
      <c r="BF12" s="464"/>
      <c r="BG12" s="464"/>
      <c r="BH12" s="464"/>
      <c r="BI12" s="464"/>
      <c r="BJ12" s="464"/>
      <c r="BK12" s="464"/>
      <c r="BL12" s="464"/>
      <c r="BM12" s="465"/>
      <c r="BN12" s="429">
        <v>183915</v>
      </c>
      <c r="BO12" s="430"/>
      <c r="BP12" s="430"/>
      <c r="BQ12" s="430"/>
      <c r="BR12" s="430"/>
      <c r="BS12" s="430"/>
      <c r="BT12" s="430"/>
      <c r="BU12" s="431"/>
      <c r="BV12" s="429">
        <v>97107</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7444</v>
      </c>
      <c r="S13" s="514"/>
      <c r="T13" s="514"/>
      <c r="U13" s="514"/>
      <c r="V13" s="515"/>
      <c r="W13" s="445" t="s">
        <v>139</v>
      </c>
      <c r="X13" s="446"/>
      <c r="Y13" s="446"/>
      <c r="Z13" s="446"/>
      <c r="AA13" s="446"/>
      <c r="AB13" s="436"/>
      <c r="AC13" s="480">
        <v>584</v>
      </c>
      <c r="AD13" s="481"/>
      <c r="AE13" s="481"/>
      <c r="AF13" s="481"/>
      <c r="AG13" s="523"/>
      <c r="AH13" s="480">
        <v>651</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-77885</v>
      </c>
      <c r="BO13" s="430"/>
      <c r="BP13" s="430"/>
      <c r="BQ13" s="430"/>
      <c r="BR13" s="430"/>
      <c r="BS13" s="430"/>
      <c r="BT13" s="430"/>
      <c r="BU13" s="431"/>
      <c r="BV13" s="429">
        <v>-45007</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8.6</v>
      </c>
      <c r="CU13" s="427"/>
      <c r="CV13" s="427"/>
      <c r="CW13" s="427"/>
      <c r="CX13" s="427"/>
      <c r="CY13" s="427"/>
      <c r="CZ13" s="427"/>
      <c r="DA13" s="428"/>
      <c r="DB13" s="426">
        <v>9.1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7643</v>
      </c>
      <c r="S14" s="514"/>
      <c r="T14" s="514"/>
      <c r="U14" s="514"/>
      <c r="V14" s="515"/>
      <c r="W14" s="419"/>
      <c r="X14" s="420"/>
      <c r="Y14" s="420"/>
      <c r="Z14" s="420"/>
      <c r="AA14" s="420"/>
      <c r="AB14" s="409"/>
      <c r="AC14" s="516">
        <v>14.4</v>
      </c>
      <c r="AD14" s="517"/>
      <c r="AE14" s="517"/>
      <c r="AF14" s="517"/>
      <c r="AG14" s="518"/>
      <c r="AH14" s="516">
        <v>15.6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63.3</v>
      </c>
      <c r="CU14" s="528"/>
      <c r="CV14" s="528"/>
      <c r="CW14" s="528"/>
      <c r="CX14" s="528"/>
      <c r="CY14" s="528"/>
      <c r="CZ14" s="528"/>
      <c r="DA14" s="529"/>
      <c r="DB14" s="527">
        <v>52.7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7603</v>
      </c>
      <c r="S15" s="514"/>
      <c r="T15" s="514"/>
      <c r="U15" s="514"/>
      <c r="V15" s="515"/>
      <c r="W15" s="445" t="s">
        <v>146</v>
      </c>
      <c r="X15" s="446"/>
      <c r="Y15" s="446"/>
      <c r="Z15" s="446"/>
      <c r="AA15" s="446"/>
      <c r="AB15" s="436"/>
      <c r="AC15" s="480">
        <v>1172</v>
      </c>
      <c r="AD15" s="481"/>
      <c r="AE15" s="481"/>
      <c r="AF15" s="481"/>
      <c r="AG15" s="523"/>
      <c r="AH15" s="480">
        <v>1186</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832377</v>
      </c>
      <c r="BO15" s="393"/>
      <c r="BP15" s="393"/>
      <c r="BQ15" s="393"/>
      <c r="BR15" s="393"/>
      <c r="BS15" s="393"/>
      <c r="BT15" s="393"/>
      <c r="BU15" s="394"/>
      <c r="BV15" s="392">
        <v>849848</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28.8</v>
      </c>
      <c r="AD16" s="517"/>
      <c r="AE16" s="517"/>
      <c r="AF16" s="517"/>
      <c r="AG16" s="518"/>
      <c r="AH16" s="516">
        <v>28.5</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2550222</v>
      </c>
      <c r="BO16" s="430"/>
      <c r="BP16" s="430"/>
      <c r="BQ16" s="430"/>
      <c r="BR16" s="430"/>
      <c r="BS16" s="430"/>
      <c r="BT16" s="430"/>
      <c r="BU16" s="431"/>
      <c r="BV16" s="429">
        <v>2571852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2313</v>
      </c>
      <c r="AD17" s="481"/>
      <c r="AE17" s="481"/>
      <c r="AF17" s="481"/>
      <c r="AG17" s="523"/>
      <c r="AH17" s="480">
        <v>2325</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1044939</v>
      </c>
      <c r="BO17" s="430"/>
      <c r="BP17" s="430"/>
      <c r="BQ17" s="430"/>
      <c r="BR17" s="430"/>
      <c r="BS17" s="430"/>
      <c r="BT17" s="430"/>
      <c r="BU17" s="431"/>
      <c r="BV17" s="429">
        <v>1070675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63.39</v>
      </c>
      <c r="M18" s="545"/>
      <c r="N18" s="545"/>
      <c r="O18" s="545"/>
      <c r="P18" s="545"/>
      <c r="Q18" s="545"/>
      <c r="R18" s="546"/>
      <c r="S18" s="546"/>
      <c r="T18" s="546"/>
      <c r="U18" s="546"/>
      <c r="V18" s="547"/>
      <c r="W18" s="447"/>
      <c r="X18" s="448"/>
      <c r="Y18" s="448"/>
      <c r="Z18" s="448"/>
      <c r="AA18" s="448"/>
      <c r="AB18" s="439"/>
      <c r="AC18" s="548">
        <v>56.8</v>
      </c>
      <c r="AD18" s="549"/>
      <c r="AE18" s="549"/>
      <c r="AF18" s="549"/>
      <c r="AG18" s="550"/>
      <c r="AH18" s="548">
        <v>55.9</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2626579</v>
      </c>
      <c r="BO18" s="430"/>
      <c r="BP18" s="430"/>
      <c r="BQ18" s="430"/>
      <c r="BR18" s="430"/>
      <c r="BS18" s="430"/>
      <c r="BT18" s="430"/>
      <c r="BU18" s="431"/>
      <c r="BV18" s="429">
        <v>2673678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124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3664039</v>
      </c>
      <c r="BO19" s="430"/>
      <c r="BP19" s="430"/>
      <c r="BQ19" s="430"/>
      <c r="BR19" s="430"/>
      <c r="BS19" s="430"/>
      <c r="BT19" s="430"/>
      <c r="BU19" s="431"/>
      <c r="BV19" s="429">
        <v>3381220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2478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4633362</v>
      </c>
      <c r="BO23" s="430"/>
      <c r="BP23" s="430"/>
      <c r="BQ23" s="430"/>
      <c r="BR23" s="430"/>
      <c r="BS23" s="430"/>
      <c r="BT23" s="430"/>
      <c r="BU23" s="431"/>
      <c r="BV23" s="429">
        <v>4515972</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6840</v>
      </c>
      <c r="R24" s="481"/>
      <c r="S24" s="481"/>
      <c r="T24" s="481"/>
      <c r="U24" s="481"/>
      <c r="V24" s="523"/>
      <c r="W24" s="582"/>
      <c r="X24" s="570"/>
      <c r="Y24" s="571"/>
      <c r="Z24" s="479" t="s">
        <v>170</v>
      </c>
      <c r="AA24" s="459"/>
      <c r="AB24" s="459"/>
      <c r="AC24" s="459"/>
      <c r="AD24" s="459"/>
      <c r="AE24" s="459"/>
      <c r="AF24" s="459"/>
      <c r="AG24" s="460"/>
      <c r="AH24" s="480">
        <v>100</v>
      </c>
      <c r="AI24" s="481"/>
      <c r="AJ24" s="481"/>
      <c r="AK24" s="481"/>
      <c r="AL24" s="523"/>
      <c r="AM24" s="480">
        <v>313500</v>
      </c>
      <c r="AN24" s="481"/>
      <c r="AO24" s="481"/>
      <c r="AP24" s="481"/>
      <c r="AQ24" s="481"/>
      <c r="AR24" s="523"/>
      <c r="AS24" s="480">
        <v>3135</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4508939</v>
      </c>
      <c r="BO24" s="430"/>
      <c r="BP24" s="430"/>
      <c r="BQ24" s="430"/>
      <c r="BR24" s="430"/>
      <c r="BS24" s="430"/>
      <c r="BT24" s="430"/>
      <c r="BU24" s="431"/>
      <c r="BV24" s="429">
        <v>4432996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5610</v>
      </c>
      <c r="R25" s="481"/>
      <c r="S25" s="481"/>
      <c r="T25" s="481"/>
      <c r="U25" s="481"/>
      <c r="V25" s="523"/>
      <c r="W25" s="582"/>
      <c r="X25" s="570"/>
      <c r="Y25" s="571"/>
      <c r="Z25" s="479" t="s">
        <v>173</v>
      </c>
      <c r="AA25" s="459"/>
      <c r="AB25" s="459"/>
      <c r="AC25" s="459"/>
      <c r="AD25" s="459"/>
      <c r="AE25" s="459"/>
      <c r="AF25" s="459"/>
      <c r="AG25" s="460"/>
      <c r="AH25" s="480" t="s">
        <v>174</v>
      </c>
      <c r="AI25" s="481"/>
      <c r="AJ25" s="481"/>
      <c r="AK25" s="481"/>
      <c r="AL25" s="523"/>
      <c r="AM25" s="480" t="s">
        <v>174</v>
      </c>
      <c r="AN25" s="481"/>
      <c r="AO25" s="481"/>
      <c r="AP25" s="481"/>
      <c r="AQ25" s="481"/>
      <c r="AR25" s="523"/>
      <c r="AS25" s="480" t="s">
        <v>174</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4124</v>
      </c>
      <c r="BO25" s="393"/>
      <c r="BP25" s="393"/>
      <c r="BQ25" s="393"/>
      <c r="BR25" s="393"/>
      <c r="BS25" s="393"/>
      <c r="BT25" s="393"/>
      <c r="BU25" s="394"/>
      <c r="BV25" s="392">
        <v>4735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5420</v>
      </c>
      <c r="R26" s="481"/>
      <c r="S26" s="481"/>
      <c r="T26" s="481"/>
      <c r="U26" s="481"/>
      <c r="V26" s="523"/>
      <c r="W26" s="582"/>
      <c r="X26" s="570"/>
      <c r="Y26" s="571"/>
      <c r="Z26" s="479" t="s">
        <v>177</v>
      </c>
      <c r="AA26" s="592"/>
      <c r="AB26" s="592"/>
      <c r="AC26" s="592"/>
      <c r="AD26" s="592"/>
      <c r="AE26" s="592"/>
      <c r="AF26" s="592"/>
      <c r="AG26" s="593"/>
      <c r="AH26" s="480">
        <v>6</v>
      </c>
      <c r="AI26" s="481"/>
      <c r="AJ26" s="481"/>
      <c r="AK26" s="481"/>
      <c r="AL26" s="523"/>
      <c r="AM26" s="480">
        <v>19866</v>
      </c>
      <c r="AN26" s="481"/>
      <c r="AO26" s="481"/>
      <c r="AP26" s="481"/>
      <c r="AQ26" s="481"/>
      <c r="AR26" s="523"/>
      <c r="AS26" s="480">
        <v>3311</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174</v>
      </c>
      <c r="BO26" s="430"/>
      <c r="BP26" s="430"/>
      <c r="BQ26" s="430"/>
      <c r="BR26" s="430"/>
      <c r="BS26" s="430"/>
      <c r="BT26" s="430"/>
      <c r="BU26" s="431"/>
      <c r="BV26" s="429" t="s">
        <v>174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2710</v>
      </c>
      <c r="R27" s="481"/>
      <c r="S27" s="481"/>
      <c r="T27" s="481"/>
      <c r="U27" s="481"/>
      <c r="V27" s="523"/>
      <c r="W27" s="582"/>
      <c r="X27" s="570"/>
      <c r="Y27" s="571"/>
      <c r="Z27" s="479" t="s">
        <v>180</v>
      </c>
      <c r="AA27" s="459"/>
      <c r="AB27" s="459"/>
      <c r="AC27" s="459"/>
      <c r="AD27" s="459"/>
      <c r="AE27" s="459"/>
      <c r="AF27" s="459"/>
      <c r="AG27" s="460"/>
      <c r="AH27" s="480">
        <v>4</v>
      </c>
      <c r="AI27" s="481"/>
      <c r="AJ27" s="481"/>
      <c r="AK27" s="481"/>
      <c r="AL27" s="523"/>
      <c r="AM27" s="480">
        <v>10306</v>
      </c>
      <c r="AN27" s="481"/>
      <c r="AO27" s="481"/>
      <c r="AP27" s="481"/>
      <c r="AQ27" s="481"/>
      <c r="AR27" s="523"/>
      <c r="AS27" s="480">
        <v>2577</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101937</v>
      </c>
      <c r="BO27" s="606"/>
      <c r="BP27" s="606"/>
      <c r="BQ27" s="606"/>
      <c r="BR27" s="606"/>
      <c r="BS27" s="606"/>
      <c r="BT27" s="606"/>
      <c r="BU27" s="607"/>
      <c r="BV27" s="605">
        <v>101936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2180</v>
      </c>
      <c r="R28" s="481"/>
      <c r="S28" s="481"/>
      <c r="T28" s="481"/>
      <c r="U28" s="481"/>
      <c r="V28" s="523"/>
      <c r="W28" s="582"/>
      <c r="X28" s="570"/>
      <c r="Y28" s="571"/>
      <c r="Z28" s="479" t="s">
        <v>183</v>
      </c>
      <c r="AA28" s="459"/>
      <c r="AB28" s="459"/>
      <c r="AC28" s="459"/>
      <c r="AD28" s="459"/>
      <c r="AE28" s="459"/>
      <c r="AF28" s="459"/>
      <c r="AG28" s="460"/>
      <c r="AH28" s="480" t="s">
        <v>174</v>
      </c>
      <c r="AI28" s="481"/>
      <c r="AJ28" s="481"/>
      <c r="AK28" s="481"/>
      <c r="AL28" s="523"/>
      <c r="AM28" s="480" t="s">
        <v>174</v>
      </c>
      <c r="AN28" s="481"/>
      <c r="AO28" s="481"/>
      <c r="AP28" s="481"/>
      <c r="AQ28" s="481"/>
      <c r="AR28" s="523"/>
      <c r="AS28" s="480" t="s">
        <v>174</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1080237</v>
      </c>
      <c r="BO28" s="393"/>
      <c r="BP28" s="393"/>
      <c r="BQ28" s="393"/>
      <c r="BR28" s="393"/>
      <c r="BS28" s="393"/>
      <c r="BT28" s="393"/>
      <c r="BU28" s="394"/>
      <c r="BV28" s="392">
        <v>1206893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10</v>
      </c>
      <c r="M29" s="481"/>
      <c r="N29" s="481"/>
      <c r="O29" s="481"/>
      <c r="P29" s="523"/>
      <c r="Q29" s="480">
        <v>2030</v>
      </c>
      <c r="R29" s="481"/>
      <c r="S29" s="481"/>
      <c r="T29" s="481"/>
      <c r="U29" s="481"/>
      <c r="V29" s="523"/>
      <c r="W29" s="583"/>
      <c r="X29" s="584"/>
      <c r="Y29" s="585"/>
      <c r="Z29" s="479" t="s">
        <v>186</v>
      </c>
      <c r="AA29" s="459"/>
      <c r="AB29" s="459"/>
      <c r="AC29" s="459"/>
      <c r="AD29" s="459"/>
      <c r="AE29" s="459"/>
      <c r="AF29" s="459"/>
      <c r="AG29" s="460"/>
      <c r="AH29" s="480">
        <v>104</v>
      </c>
      <c r="AI29" s="481"/>
      <c r="AJ29" s="481"/>
      <c r="AK29" s="481"/>
      <c r="AL29" s="523"/>
      <c r="AM29" s="480">
        <v>323806</v>
      </c>
      <c r="AN29" s="481"/>
      <c r="AO29" s="481"/>
      <c r="AP29" s="481"/>
      <c r="AQ29" s="481"/>
      <c r="AR29" s="523"/>
      <c r="AS29" s="480">
        <v>3114</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130691</v>
      </c>
      <c r="BO29" s="430"/>
      <c r="BP29" s="430"/>
      <c r="BQ29" s="430"/>
      <c r="BR29" s="430"/>
      <c r="BS29" s="430"/>
      <c r="BT29" s="430"/>
      <c r="BU29" s="431"/>
      <c r="BV29" s="429">
        <v>130652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98.4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338999</v>
      </c>
      <c r="BO30" s="606"/>
      <c r="BP30" s="606"/>
      <c r="BQ30" s="606"/>
      <c r="BR30" s="606"/>
      <c r="BS30" s="606"/>
      <c r="BT30" s="606"/>
      <c r="BU30" s="607"/>
      <c r="BV30" s="605">
        <v>353675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195</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195</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一関地区広域行政組合（一般会計）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健康福祉交流館特別会計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IF('各会計、関係団体の財政状況及び健全化判断比率'!B33="","",'各会計、関係団体の財政状況及び健全化判断比率'!B33)</f>
        <v>農業集落排水事業特別会計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一関地区広域行政組合（介護保険特別会計・事業勘定）</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町営駐車場特別会計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一関地区広域行政組合（介護保険特別会計・サービス勘定）</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岩手県後期高齢者医療広域連合（一般会計）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岩手県後期高齢者医療広域連合（後期高齢者医療特別会計）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岩手県市町村総合事務組合（一般会計）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岩手県市町村総合事務組合（交通災害共済事業特別会計）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wP7NAta5z4ESgSjRQFuXk+NiMQOazmZ1qjaMvzWgBMy8G0qjMAvROsha3PwbHcZyJwkfRqk60vBar6vbMOLhQA==" saltValue="P6vGzKWXQ2+eQApfTTfB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10" t="s">
        <v>550</v>
      </c>
      <c r="D34" s="1210"/>
      <c r="E34" s="1211"/>
      <c r="F34" s="32">
        <v>9.34</v>
      </c>
      <c r="G34" s="33">
        <v>9.2899999999999991</v>
      </c>
      <c r="H34" s="33">
        <v>9.56</v>
      </c>
      <c r="I34" s="33">
        <v>11.68</v>
      </c>
      <c r="J34" s="34">
        <v>12.62</v>
      </c>
      <c r="K34" s="22"/>
      <c r="L34" s="22"/>
      <c r="M34" s="22"/>
      <c r="N34" s="22"/>
      <c r="O34" s="22"/>
      <c r="P34" s="22"/>
    </row>
    <row r="35" spans="1:16" ht="39" customHeight="1" x14ac:dyDescent="0.15">
      <c r="A35" s="22"/>
      <c r="B35" s="35"/>
      <c r="C35" s="1204" t="s">
        <v>551</v>
      </c>
      <c r="D35" s="1205"/>
      <c r="E35" s="1206"/>
      <c r="F35" s="36">
        <v>4.3600000000000003</v>
      </c>
      <c r="G35" s="37">
        <v>4.4400000000000004</v>
      </c>
      <c r="H35" s="37">
        <v>4.33</v>
      </c>
      <c r="I35" s="37">
        <v>3.89</v>
      </c>
      <c r="J35" s="38">
        <v>5.72</v>
      </c>
      <c r="K35" s="22"/>
      <c r="L35" s="22"/>
      <c r="M35" s="22"/>
      <c r="N35" s="22"/>
      <c r="O35" s="22"/>
      <c r="P35" s="22"/>
    </row>
    <row r="36" spans="1:16" ht="39" customHeight="1" x14ac:dyDescent="0.15">
      <c r="A36" s="22"/>
      <c r="B36" s="35"/>
      <c r="C36" s="1204" t="s">
        <v>552</v>
      </c>
      <c r="D36" s="1205"/>
      <c r="E36" s="1206"/>
      <c r="F36" s="36">
        <v>3.18</v>
      </c>
      <c r="G36" s="37">
        <v>3.18</v>
      </c>
      <c r="H36" s="37">
        <v>3.65</v>
      </c>
      <c r="I36" s="37">
        <v>2.44</v>
      </c>
      <c r="J36" s="38">
        <v>2.62</v>
      </c>
      <c r="K36" s="22"/>
      <c r="L36" s="22"/>
      <c r="M36" s="22"/>
      <c r="N36" s="22"/>
      <c r="O36" s="22"/>
      <c r="P36" s="22"/>
    </row>
    <row r="37" spans="1:16" ht="39" customHeight="1" x14ac:dyDescent="0.15">
      <c r="A37" s="22"/>
      <c r="B37" s="35"/>
      <c r="C37" s="1204" t="s">
        <v>553</v>
      </c>
      <c r="D37" s="1205"/>
      <c r="E37" s="1206"/>
      <c r="F37" s="36">
        <v>0.06</v>
      </c>
      <c r="G37" s="37">
        <v>0.06</v>
      </c>
      <c r="H37" s="37">
        <v>0.04</v>
      </c>
      <c r="I37" s="37">
        <v>0.05</v>
      </c>
      <c r="J37" s="38">
        <v>0.37</v>
      </c>
      <c r="K37" s="22"/>
      <c r="L37" s="22"/>
      <c r="M37" s="22"/>
      <c r="N37" s="22"/>
      <c r="O37" s="22"/>
      <c r="P37" s="22"/>
    </row>
    <row r="38" spans="1:16" ht="39" customHeight="1" x14ac:dyDescent="0.15">
      <c r="A38" s="22"/>
      <c r="B38" s="35"/>
      <c r="C38" s="1204" t="s">
        <v>554</v>
      </c>
      <c r="D38" s="1205"/>
      <c r="E38" s="1206"/>
      <c r="F38" s="36">
        <v>0.23</v>
      </c>
      <c r="G38" s="37">
        <v>0.14000000000000001</v>
      </c>
      <c r="H38" s="37">
        <v>0.1</v>
      </c>
      <c r="I38" s="37">
        <v>0.15</v>
      </c>
      <c r="J38" s="38">
        <v>0.09</v>
      </c>
      <c r="K38" s="22"/>
      <c r="L38" s="22"/>
      <c r="M38" s="22"/>
      <c r="N38" s="22"/>
      <c r="O38" s="22"/>
      <c r="P38" s="22"/>
    </row>
    <row r="39" spans="1:16" ht="39" customHeight="1" x14ac:dyDescent="0.15">
      <c r="A39" s="22"/>
      <c r="B39" s="35"/>
      <c r="C39" s="1204" t="s">
        <v>555</v>
      </c>
      <c r="D39" s="1205"/>
      <c r="E39" s="1206"/>
      <c r="F39" s="36">
        <v>0.12</v>
      </c>
      <c r="G39" s="37">
        <v>0.06</v>
      </c>
      <c r="H39" s="37">
        <v>0.08</v>
      </c>
      <c r="I39" s="37">
        <v>0.08</v>
      </c>
      <c r="J39" s="38">
        <v>7.0000000000000007E-2</v>
      </c>
      <c r="K39" s="22"/>
      <c r="L39" s="22"/>
      <c r="M39" s="22"/>
      <c r="N39" s="22"/>
      <c r="O39" s="22"/>
      <c r="P39" s="22"/>
    </row>
    <row r="40" spans="1:16" ht="39" customHeight="1" x14ac:dyDescent="0.15">
      <c r="A40" s="22"/>
      <c r="B40" s="35"/>
      <c r="C40" s="1204" t="s">
        <v>556</v>
      </c>
      <c r="D40" s="1205"/>
      <c r="E40" s="1206"/>
      <c r="F40" s="36">
        <v>0.11</v>
      </c>
      <c r="G40" s="37">
        <v>0.1</v>
      </c>
      <c r="H40" s="37">
        <v>7.0000000000000007E-2</v>
      </c>
      <c r="I40" s="37">
        <v>0.08</v>
      </c>
      <c r="J40" s="38">
        <v>0.04</v>
      </c>
      <c r="K40" s="22"/>
      <c r="L40" s="22"/>
      <c r="M40" s="22"/>
      <c r="N40" s="22"/>
      <c r="O40" s="22"/>
      <c r="P40" s="22"/>
    </row>
    <row r="41" spans="1:16" ht="39" customHeight="1" x14ac:dyDescent="0.15">
      <c r="A41" s="22"/>
      <c r="B41" s="35"/>
      <c r="C41" s="1204" t="s">
        <v>557</v>
      </c>
      <c r="D41" s="1205"/>
      <c r="E41" s="1206"/>
      <c r="F41" s="36">
        <v>0.03</v>
      </c>
      <c r="G41" s="37">
        <v>0.02</v>
      </c>
      <c r="H41" s="37">
        <v>0.04</v>
      </c>
      <c r="I41" s="37">
        <v>0.03</v>
      </c>
      <c r="J41" s="38">
        <v>0.04</v>
      </c>
      <c r="K41" s="22"/>
      <c r="L41" s="22"/>
      <c r="M41" s="22"/>
      <c r="N41" s="22"/>
      <c r="O41" s="22"/>
      <c r="P41" s="22"/>
    </row>
    <row r="42" spans="1:16" ht="39" customHeight="1" x14ac:dyDescent="0.15">
      <c r="A42" s="22"/>
      <c r="B42" s="39"/>
      <c r="C42" s="1204" t="s">
        <v>558</v>
      </c>
      <c r="D42" s="1205"/>
      <c r="E42" s="1206"/>
      <c r="F42" s="36" t="s">
        <v>501</v>
      </c>
      <c r="G42" s="37" t="s">
        <v>501</v>
      </c>
      <c r="H42" s="37" t="s">
        <v>501</v>
      </c>
      <c r="I42" s="37" t="s">
        <v>501</v>
      </c>
      <c r="J42" s="38" t="s">
        <v>501</v>
      </c>
      <c r="K42" s="22"/>
      <c r="L42" s="22"/>
      <c r="M42" s="22"/>
      <c r="N42" s="22"/>
      <c r="O42" s="22"/>
      <c r="P42" s="22"/>
    </row>
    <row r="43" spans="1:16" ht="39" customHeight="1" thickBot="1" x14ac:dyDescent="0.2">
      <c r="A43" s="22"/>
      <c r="B43" s="40"/>
      <c r="C43" s="1207" t="s">
        <v>559</v>
      </c>
      <c r="D43" s="1208"/>
      <c r="E43" s="1209"/>
      <c r="F43" s="41">
        <v>0.5</v>
      </c>
      <c r="G43" s="42">
        <v>0.4</v>
      </c>
      <c r="H43" s="42">
        <v>1.96</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O+MITGma2Q156bQnX5GWHc+MOMsHx+zPdsNtoNeRbNNSSGct+GtHuN0JH+yDMCy8kJ8AcuuFXcnVrseijHA9g==" saltValue="yfw32tdN72zyf5yyG7YJ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504</v>
      </c>
      <c r="L45" s="60">
        <v>515</v>
      </c>
      <c r="M45" s="60">
        <v>503</v>
      </c>
      <c r="N45" s="60">
        <v>492</v>
      </c>
      <c r="O45" s="61">
        <v>432</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501</v>
      </c>
      <c r="L46" s="64" t="s">
        <v>501</v>
      </c>
      <c r="M46" s="64" t="s">
        <v>501</v>
      </c>
      <c r="N46" s="64" t="s">
        <v>501</v>
      </c>
      <c r="O46" s="65" t="s">
        <v>501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501</v>
      </c>
      <c r="L47" s="64" t="s">
        <v>501</v>
      </c>
      <c r="M47" s="64" t="s">
        <v>501</v>
      </c>
      <c r="N47" s="64" t="s">
        <v>501</v>
      </c>
      <c r="O47" s="65" t="s">
        <v>501</v>
      </c>
      <c r="P47" s="48"/>
      <c r="Q47" s="48"/>
      <c r="R47" s="48"/>
      <c r="S47" s="48"/>
      <c r="T47" s="48"/>
      <c r="U47" s="48"/>
    </row>
    <row r="48" spans="1:21" ht="30.75" customHeight="1" x14ac:dyDescent="0.15">
      <c r="A48" s="48"/>
      <c r="B48" s="1214"/>
      <c r="C48" s="1215"/>
      <c r="D48" s="62"/>
      <c r="E48" s="1220" t="s">
        <v>15</v>
      </c>
      <c r="F48" s="1220"/>
      <c r="G48" s="1220"/>
      <c r="H48" s="1220"/>
      <c r="I48" s="1220"/>
      <c r="J48" s="1221"/>
      <c r="K48" s="63">
        <v>178</v>
      </c>
      <c r="L48" s="64">
        <v>182</v>
      </c>
      <c r="M48" s="64">
        <v>161</v>
      </c>
      <c r="N48" s="64">
        <v>169</v>
      </c>
      <c r="O48" s="65">
        <v>175</v>
      </c>
      <c r="P48" s="48"/>
      <c r="Q48" s="48"/>
      <c r="R48" s="48"/>
      <c r="S48" s="48"/>
      <c r="T48" s="48"/>
      <c r="U48" s="48"/>
    </row>
    <row r="49" spans="1:21" ht="30.75" customHeight="1" x14ac:dyDescent="0.15">
      <c r="A49" s="48"/>
      <c r="B49" s="1214"/>
      <c r="C49" s="1215"/>
      <c r="D49" s="62"/>
      <c r="E49" s="1220" t="s">
        <v>16</v>
      </c>
      <c r="F49" s="1220"/>
      <c r="G49" s="1220"/>
      <c r="H49" s="1220"/>
      <c r="I49" s="1220"/>
      <c r="J49" s="1221"/>
      <c r="K49" s="63">
        <v>13</v>
      </c>
      <c r="L49" s="64">
        <v>12</v>
      </c>
      <c r="M49" s="64">
        <v>6</v>
      </c>
      <c r="N49" s="64">
        <v>4</v>
      </c>
      <c r="O49" s="65">
        <v>4</v>
      </c>
      <c r="P49" s="48"/>
      <c r="Q49" s="48"/>
      <c r="R49" s="48"/>
      <c r="S49" s="48"/>
      <c r="T49" s="48"/>
      <c r="U49" s="48"/>
    </row>
    <row r="50" spans="1:21" ht="30.75" customHeight="1" x14ac:dyDescent="0.15">
      <c r="A50" s="48"/>
      <c r="B50" s="1214"/>
      <c r="C50" s="1215"/>
      <c r="D50" s="62"/>
      <c r="E50" s="1220" t="s">
        <v>17</v>
      </c>
      <c r="F50" s="1220"/>
      <c r="G50" s="1220"/>
      <c r="H50" s="1220"/>
      <c r="I50" s="1220"/>
      <c r="J50" s="1221"/>
      <c r="K50" s="63">
        <v>1</v>
      </c>
      <c r="L50" s="64">
        <v>1</v>
      </c>
      <c r="M50" s="64">
        <v>1</v>
      </c>
      <c r="N50" s="64">
        <v>1</v>
      </c>
      <c r="O50" s="65">
        <v>1</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475</v>
      </c>
      <c r="L52" s="64">
        <v>466</v>
      </c>
      <c r="M52" s="64">
        <v>454</v>
      </c>
      <c r="N52" s="64">
        <v>441</v>
      </c>
      <c r="O52" s="65">
        <v>413</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221</v>
      </c>
      <c r="L53" s="69">
        <v>244</v>
      </c>
      <c r="M53" s="69">
        <v>217</v>
      </c>
      <c r="N53" s="69">
        <v>225</v>
      </c>
      <c r="O53" s="70">
        <v>199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7rnxIzuEQu743tQbImK4Q20kVz591BlhvN5qOy6/MFYGjH7NOeh9OAblUHhYjhNzx7bEi5WbQLUet3+t3D2NQ==" saltValue="n1MHv/afHoUyAUMogJsd7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543</v>
      </c>
      <c r="J40" s="100" t="s">
        <v>544</v>
      </c>
      <c r="K40" s="100" t="s">
        <v>545</v>
      </c>
      <c r="L40" s="100" t="s">
        <v>546</v>
      </c>
      <c r="M40" s="101" t="s">
        <v>547</v>
      </c>
    </row>
    <row r="41" spans="2:13" ht="27.75" customHeight="1" x14ac:dyDescent="0.15">
      <c r="B41" s="1238" t="s">
        <v>30</v>
      </c>
      <c r="C41" s="1239"/>
      <c r="D41" s="102"/>
      <c r="E41" s="1244" t="s">
        <v>31</v>
      </c>
      <c r="F41" s="1244"/>
      <c r="G41" s="1244"/>
      <c r="H41" s="1245"/>
      <c r="I41" s="103">
        <v>4852</v>
      </c>
      <c r="J41" s="104">
        <v>4681</v>
      </c>
      <c r="K41" s="104">
        <v>4604</v>
      </c>
      <c r="L41" s="104">
        <v>4516</v>
      </c>
      <c r="M41" s="105">
        <v>4633</v>
      </c>
    </row>
    <row r="42" spans="2:13" ht="27.75" customHeight="1" x14ac:dyDescent="0.15">
      <c r="B42" s="1240"/>
      <c r="C42" s="1241"/>
      <c r="D42" s="106"/>
      <c r="E42" s="1246" t="s">
        <v>32</v>
      </c>
      <c r="F42" s="1246"/>
      <c r="G42" s="1246"/>
      <c r="H42" s="1247"/>
      <c r="I42" s="107">
        <v>6</v>
      </c>
      <c r="J42" s="108">
        <v>6</v>
      </c>
      <c r="K42" s="108">
        <v>5</v>
      </c>
      <c r="L42" s="108">
        <v>4</v>
      </c>
      <c r="M42" s="109">
        <v>4</v>
      </c>
    </row>
    <row r="43" spans="2:13" ht="27.75" customHeight="1" x14ac:dyDescent="0.15">
      <c r="B43" s="1240"/>
      <c r="C43" s="1241"/>
      <c r="D43" s="106"/>
      <c r="E43" s="1246" t="s">
        <v>33</v>
      </c>
      <c r="F43" s="1246"/>
      <c r="G43" s="1246"/>
      <c r="H43" s="1247"/>
      <c r="I43" s="107">
        <v>2415</v>
      </c>
      <c r="J43" s="108">
        <v>2441</v>
      </c>
      <c r="K43" s="108">
        <v>2565</v>
      </c>
      <c r="L43" s="108">
        <v>2468</v>
      </c>
      <c r="M43" s="109">
        <v>2380</v>
      </c>
    </row>
    <row r="44" spans="2:13" ht="27.75" customHeight="1" x14ac:dyDescent="0.15">
      <c r="B44" s="1240"/>
      <c r="C44" s="1241"/>
      <c r="D44" s="106"/>
      <c r="E44" s="1246" t="s">
        <v>34</v>
      </c>
      <c r="F44" s="1246"/>
      <c r="G44" s="1246"/>
      <c r="H44" s="1247"/>
      <c r="I44" s="107">
        <v>32</v>
      </c>
      <c r="J44" s="108">
        <v>21</v>
      </c>
      <c r="K44" s="108">
        <v>15</v>
      </c>
      <c r="L44" s="108">
        <v>12</v>
      </c>
      <c r="M44" s="109">
        <v>8</v>
      </c>
    </row>
    <row r="45" spans="2:13" ht="27.75" customHeight="1" x14ac:dyDescent="0.15">
      <c r="B45" s="1240"/>
      <c r="C45" s="1241"/>
      <c r="D45" s="106"/>
      <c r="E45" s="1246" t="s">
        <v>35</v>
      </c>
      <c r="F45" s="1246"/>
      <c r="G45" s="1246"/>
      <c r="H45" s="1247"/>
      <c r="I45" s="107">
        <v>584</v>
      </c>
      <c r="J45" s="108">
        <v>574</v>
      </c>
      <c r="K45" s="108">
        <v>566</v>
      </c>
      <c r="L45" s="108">
        <v>508</v>
      </c>
      <c r="M45" s="109">
        <v>483</v>
      </c>
    </row>
    <row r="46" spans="2:13" ht="27.75" customHeight="1" x14ac:dyDescent="0.15">
      <c r="B46" s="1240"/>
      <c r="C46" s="1241"/>
      <c r="D46" s="110"/>
      <c r="E46" s="1246" t="s">
        <v>36</v>
      </c>
      <c r="F46" s="1246"/>
      <c r="G46" s="1246"/>
      <c r="H46" s="1247"/>
      <c r="I46" s="107" t="s">
        <v>501</v>
      </c>
      <c r="J46" s="108" t="s">
        <v>501</v>
      </c>
      <c r="K46" s="108" t="s">
        <v>501</v>
      </c>
      <c r="L46" s="108" t="s">
        <v>501</v>
      </c>
      <c r="M46" s="109" t="s">
        <v>501</v>
      </c>
    </row>
    <row r="47" spans="2:13" ht="27.75" customHeight="1" x14ac:dyDescent="0.15">
      <c r="B47" s="1240"/>
      <c r="C47" s="1241"/>
      <c r="D47" s="111"/>
      <c r="E47" s="1248" t="s">
        <v>37</v>
      </c>
      <c r="F47" s="1249"/>
      <c r="G47" s="1249"/>
      <c r="H47" s="1250"/>
      <c r="I47" s="107" t="s">
        <v>501</v>
      </c>
      <c r="J47" s="108" t="s">
        <v>501</v>
      </c>
      <c r="K47" s="108" t="s">
        <v>501</v>
      </c>
      <c r="L47" s="108" t="s">
        <v>501</v>
      </c>
      <c r="M47" s="109" t="s">
        <v>501</v>
      </c>
    </row>
    <row r="48" spans="2:13" ht="27.75" customHeight="1" x14ac:dyDescent="0.15">
      <c r="B48" s="1240"/>
      <c r="C48" s="1241"/>
      <c r="D48" s="106"/>
      <c r="E48" s="1246" t="s">
        <v>38</v>
      </c>
      <c r="F48" s="1246"/>
      <c r="G48" s="1246"/>
      <c r="H48" s="1247"/>
      <c r="I48" s="107" t="s">
        <v>501</v>
      </c>
      <c r="J48" s="108" t="s">
        <v>501</v>
      </c>
      <c r="K48" s="108" t="s">
        <v>501</v>
      </c>
      <c r="L48" s="108" t="s">
        <v>501</v>
      </c>
      <c r="M48" s="109" t="s">
        <v>501</v>
      </c>
    </row>
    <row r="49" spans="2:13" ht="27.75" customHeight="1" x14ac:dyDescent="0.15">
      <c r="B49" s="1242"/>
      <c r="C49" s="1243"/>
      <c r="D49" s="106"/>
      <c r="E49" s="1246" t="s">
        <v>39</v>
      </c>
      <c r="F49" s="1246"/>
      <c r="G49" s="1246"/>
      <c r="H49" s="1247"/>
      <c r="I49" s="107" t="s">
        <v>501</v>
      </c>
      <c r="J49" s="108" t="s">
        <v>501</v>
      </c>
      <c r="K49" s="108" t="s">
        <v>501</v>
      </c>
      <c r="L49" s="108" t="s">
        <v>501</v>
      </c>
      <c r="M49" s="109" t="s">
        <v>501</v>
      </c>
    </row>
    <row r="50" spans="2:13" ht="27.75" customHeight="1" x14ac:dyDescent="0.15">
      <c r="B50" s="1251" t="s">
        <v>40</v>
      </c>
      <c r="C50" s="1252"/>
      <c r="D50" s="112"/>
      <c r="E50" s="1246" t="s">
        <v>41</v>
      </c>
      <c r="F50" s="1246"/>
      <c r="G50" s="1246"/>
      <c r="H50" s="1247"/>
      <c r="I50" s="107">
        <v>2023</v>
      </c>
      <c r="J50" s="108">
        <v>1861</v>
      </c>
      <c r="K50" s="108">
        <v>1859</v>
      </c>
      <c r="L50" s="108">
        <v>1867</v>
      </c>
      <c r="M50" s="109">
        <v>1786</v>
      </c>
    </row>
    <row r="51" spans="2:13" ht="27.75" customHeight="1" x14ac:dyDescent="0.15">
      <c r="B51" s="1240"/>
      <c r="C51" s="1241"/>
      <c r="D51" s="106"/>
      <c r="E51" s="1246" t="s">
        <v>42</v>
      </c>
      <c r="F51" s="1246"/>
      <c r="G51" s="1246"/>
      <c r="H51" s="1247"/>
      <c r="I51" s="107">
        <v>195</v>
      </c>
      <c r="J51" s="108">
        <v>161</v>
      </c>
      <c r="K51" s="108">
        <v>139</v>
      </c>
      <c r="L51" s="108">
        <v>115</v>
      </c>
      <c r="M51" s="109">
        <v>84</v>
      </c>
    </row>
    <row r="52" spans="2:13" ht="27.75" customHeight="1" x14ac:dyDescent="0.15">
      <c r="B52" s="1242"/>
      <c r="C52" s="1243"/>
      <c r="D52" s="106"/>
      <c r="E52" s="1246" t="s">
        <v>43</v>
      </c>
      <c r="F52" s="1246"/>
      <c r="G52" s="1246"/>
      <c r="H52" s="1247"/>
      <c r="I52" s="107">
        <v>4670</v>
      </c>
      <c r="J52" s="108">
        <v>4488</v>
      </c>
      <c r="K52" s="108">
        <v>4351</v>
      </c>
      <c r="L52" s="108">
        <v>4206</v>
      </c>
      <c r="M52" s="109">
        <v>4076</v>
      </c>
    </row>
    <row r="53" spans="2:13" ht="27.75" customHeight="1" thickBot="1" x14ac:dyDescent="0.2">
      <c r="B53" s="1253" t="s">
        <v>44</v>
      </c>
      <c r="C53" s="1254"/>
      <c r="D53" s="113"/>
      <c r="E53" s="1255" t="s">
        <v>45</v>
      </c>
      <c r="F53" s="1255"/>
      <c r="G53" s="1255"/>
      <c r="H53" s="1256"/>
      <c r="I53" s="114">
        <v>1002</v>
      </c>
      <c r="J53" s="115">
        <v>1212</v>
      </c>
      <c r="K53" s="115">
        <v>1406</v>
      </c>
      <c r="L53" s="115">
        <v>1321</v>
      </c>
      <c r="M53" s="116">
        <v>1561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ppUFVEZGn4AOugzK5ZMhOf0YFoJIqbAW1MkXPz5VBEqFoL2EkVUuypDtMnSn/2wmF52gsBp5o1W3xE1wKoHkw==" saltValue="EHUAfXHAxgh6jXVy84Sk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545</v>
      </c>
      <c r="G54" s="125" t="s">
        <v>546</v>
      </c>
      <c r="H54" s="126" t="s">
        <v>547</v>
      </c>
    </row>
    <row r="55" spans="2:8" ht="52.5" customHeight="1" x14ac:dyDescent="0.15">
      <c r="B55" s="127"/>
      <c r="C55" s="1265" t="s">
        <v>48</v>
      </c>
      <c r="D55" s="1265"/>
      <c r="E55" s="1266"/>
      <c r="F55" s="128">
        <v>1299</v>
      </c>
      <c r="G55" s="128">
        <v>1207</v>
      </c>
      <c r="H55" s="129">
        <v>1080</v>
      </c>
    </row>
    <row r="56" spans="2:8" ht="52.5" customHeight="1" x14ac:dyDescent="0.15">
      <c r="B56" s="130"/>
      <c r="C56" s="1267" t="s">
        <v>49</v>
      </c>
      <c r="D56" s="1267"/>
      <c r="E56" s="1268"/>
      <c r="F56" s="131">
        <v>131</v>
      </c>
      <c r="G56" s="131">
        <v>131</v>
      </c>
      <c r="H56" s="132">
        <v>131</v>
      </c>
    </row>
    <row r="57" spans="2:8" ht="53.25" customHeight="1" x14ac:dyDescent="0.15">
      <c r="B57" s="130"/>
      <c r="C57" s="1269" t="s">
        <v>50</v>
      </c>
      <c r="D57" s="1269"/>
      <c r="E57" s="1270"/>
      <c r="F57" s="133">
        <v>370</v>
      </c>
      <c r="G57" s="133">
        <v>354</v>
      </c>
      <c r="H57" s="134">
        <v>339</v>
      </c>
    </row>
    <row r="58" spans="2:8" ht="45.75" customHeight="1" x14ac:dyDescent="0.15">
      <c r="B58" s="135"/>
      <c r="C58" s="1257" t="s">
        <v>573</v>
      </c>
      <c r="D58" s="1258"/>
      <c r="E58" s="1259"/>
      <c r="F58" s="136">
        <v>320</v>
      </c>
      <c r="G58" s="136">
        <v>302</v>
      </c>
      <c r="H58" s="137">
        <v>278</v>
      </c>
    </row>
    <row r="59" spans="2:8" ht="45.75" customHeight="1" x14ac:dyDescent="0.15">
      <c r="B59" s="135"/>
      <c r="C59" s="1257" t="s">
        <v>574</v>
      </c>
      <c r="D59" s="1258"/>
      <c r="E59" s="1259"/>
      <c r="F59" s="136">
        <v>32</v>
      </c>
      <c r="G59" s="136">
        <v>32</v>
      </c>
      <c r="H59" s="137">
        <v>32</v>
      </c>
    </row>
    <row r="60" spans="2:8" ht="45.75" customHeight="1" x14ac:dyDescent="0.15">
      <c r="B60" s="135"/>
      <c r="C60" s="1257" t="s">
        <v>575</v>
      </c>
      <c r="D60" s="1258"/>
      <c r="E60" s="1259"/>
      <c r="F60" s="136">
        <v>8</v>
      </c>
      <c r="G60" s="136">
        <v>10</v>
      </c>
      <c r="H60" s="137">
        <v>19</v>
      </c>
    </row>
    <row r="61" spans="2:8" ht="45.75" customHeight="1" x14ac:dyDescent="0.15">
      <c r="B61" s="135"/>
      <c r="C61" s="1257" t="s">
        <v>576</v>
      </c>
      <c r="D61" s="1258"/>
      <c r="E61" s="1259"/>
      <c r="F61" s="136">
        <v>8</v>
      </c>
      <c r="G61" s="136">
        <v>8</v>
      </c>
      <c r="H61" s="137">
        <v>8</v>
      </c>
    </row>
    <row r="62" spans="2:8" ht="45.75" customHeight="1" thickBot="1" x14ac:dyDescent="0.2">
      <c r="B62" s="138"/>
      <c r="C62" s="1260" t="s">
        <v>577</v>
      </c>
      <c r="D62" s="1261"/>
      <c r="E62" s="1262"/>
      <c r="F62" s="139">
        <v>2</v>
      </c>
      <c r="G62" s="139">
        <v>2</v>
      </c>
      <c r="H62" s="140">
        <v>2</v>
      </c>
    </row>
    <row r="63" spans="2:8" ht="52.5" customHeight="1" thickBot="1" x14ac:dyDescent="0.2">
      <c r="B63" s="141"/>
      <c r="C63" s="1263" t="s">
        <v>51</v>
      </c>
      <c r="D63" s="1263"/>
      <c r="E63" s="1264"/>
      <c r="F63" s="142">
        <v>1799</v>
      </c>
      <c r="G63" s="142">
        <v>1691</v>
      </c>
      <c r="H63" s="143">
        <v>1550</v>
      </c>
    </row>
    <row r="64" spans="2:8" ht="15" customHeight="1" x14ac:dyDescent="0.15"/>
  </sheetData>
  <sheetProtection algorithmName="SHA-512" hashValue="4Lx88Hn0q7Vt+lLXnR002GEk4Zq307bOOzmVRyuAD262Wu8io0AsbjUI85DYiU5HX5ddjZN1AkfKkIOwwAUy+g==" saltValue="gemgrJMlBayIWtFe4B8N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540</v>
      </c>
      <c r="G2" s="157"/>
      <c r="H2" s="158"/>
    </row>
    <row r="3" spans="1:8" x14ac:dyDescent="0.15">
      <c r="A3" s="154" t="s">
        <v>533</v>
      </c>
      <c r="B3" s="159"/>
      <c r="C3" s="160"/>
      <c r="D3" s="161">
        <v>71845</v>
      </c>
      <c r="E3" s="162"/>
      <c r="F3" s="163">
        <v>128611</v>
      </c>
      <c r="G3" s="164"/>
      <c r="H3" s="165"/>
    </row>
    <row r="4" spans="1:8" x14ac:dyDescent="0.15">
      <c r="A4" s="166"/>
      <c r="B4" s="167"/>
      <c r="C4" s="168"/>
      <c r="D4" s="169">
        <v>20572</v>
      </c>
      <c r="E4" s="170"/>
      <c r="F4" s="171">
        <v>61552</v>
      </c>
      <c r="G4" s="172"/>
      <c r="H4" s="173"/>
    </row>
    <row r="5" spans="1:8" x14ac:dyDescent="0.15">
      <c r="A5" s="154" t="s">
        <v>535</v>
      </c>
      <c r="B5" s="159"/>
      <c r="C5" s="160"/>
      <c r="D5" s="161">
        <v>128308</v>
      </c>
      <c r="E5" s="162"/>
      <c r="F5" s="163">
        <v>138651</v>
      </c>
      <c r="G5" s="164"/>
      <c r="H5" s="165"/>
    </row>
    <row r="6" spans="1:8" x14ac:dyDescent="0.15">
      <c r="A6" s="166"/>
      <c r="B6" s="167"/>
      <c r="C6" s="168"/>
      <c r="D6" s="169">
        <v>30556</v>
      </c>
      <c r="E6" s="170"/>
      <c r="F6" s="171">
        <v>71211</v>
      </c>
      <c r="G6" s="172"/>
      <c r="H6" s="173"/>
    </row>
    <row r="7" spans="1:8" x14ac:dyDescent="0.15">
      <c r="A7" s="154" t="s">
        <v>536</v>
      </c>
      <c r="B7" s="159"/>
      <c r="C7" s="160"/>
      <c r="D7" s="161">
        <v>113121</v>
      </c>
      <c r="E7" s="162"/>
      <c r="F7" s="163">
        <v>122882</v>
      </c>
      <c r="G7" s="164"/>
      <c r="H7" s="165"/>
    </row>
    <row r="8" spans="1:8" x14ac:dyDescent="0.15">
      <c r="A8" s="166"/>
      <c r="B8" s="167"/>
      <c r="C8" s="168"/>
      <c r="D8" s="169">
        <v>19103</v>
      </c>
      <c r="E8" s="170"/>
      <c r="F8" s="171">
        <v>65785</v>
      </c>
      <c r="G8" s="172"/>
      <c r="H8" s="173"/>
    </row>
    <row r="9" spans="1:8" x14ac:dyDescent="0.15">
      <c r="A9" s="154" t="s">
        <v>537</v>
      </c>
      <c r="B9" s="159"/>
      <c r="C9" s="160"/>
      <c r="D9" s="161">
        <v>120546</v>
      </c>
      <c r="E9" s="162"/>
      <c r="F9" s="163">
        <v>114790</v>
      </c>
      <c r="G9" s="164"/>
      <c r="H9" s="165"/>
    </row>
    <row r="10" spans="1:8" x14ac:dyDescent="0.15">
      <c r="A10" s="166"/>
      <c r="B10" s="167"/>
      <c r="C10" s="168"/>
      <c r="D10" s="169">
        <v>14792</v>
      </c>
      <c r="E10" s="170"/>
      <c r="F10" s="171">
        <v>55601</v>
      </c>
      <c r="G10" s="172"/>
      <c r="H10" s="173"/>
    </row>
    <row r="11" spans="1:8" x14ac:dyDescent="0.15">
      <c r="A11" s="154" t="s">
        <v>538</v>
      </c>
      <c r="B11" s="159"/>
      <c r="C11" s="160"/>
      <c r="D11" s="161">
        <v>172541</v>
      </c>
      <c r="E11" s="162"/>
      <c r="F11" s="163">
        <v>126262</v>
      </c>
      <c r="G11" s="164"/>
      <c r="H11" s="165"/>
    </row>
    <row r="12" spans="1:8" x14ac:dyDescent="0.15">
      <c r="A12" s="166"/>
      <c r="B12" s="167"/>
      <c r="C12" s="174"/>
      <c r="D12" s="169">
        <v>60545</v>
      </c>
      <c r="E12" s="170"/>
      <c r="F12" s="171">
        <v>56769</v>
      </c>
      <c r="G12" s="172"/>
      <c r="H12" s="173"/>
    </row>
    <row r="13" spans="1:8" x14ac:dyDescent="0.15">
      <c r="A13" s="154"/>
      <c r="B13" s="159"/>
      <c r="C13" s="175"/>
      <c r="D13" s="176">
        <v>121272</v>
      </c>
      <c r="E13" s="177"/>
      <c r="F13" s="178">
        <v>126239</v>
      </c>
      <c r="G13" s="179"/>
      <c r="H13" s="165"/>
    </row>
    <row r="14" spans="1:8" x14ac:dyDescent="0.15">
      <c r="A14" s="166"/>
      <c r="B14" s="167"/>
      <c r="C14" s="168"/>
      <c r="D14" s="169">
        <v>29114</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4.4800000000000004</v>
      </c>
      <c r="C19" s="180">
        <f>ROUND(VALUE(SUBSTITUTE(実質収支比率等に係る経年分析!G$48,"▲","-")),2)</f>
        <v>4.55</v>
      </c>
      <c r="D19" s="180">
        <f>ROUND(VALUE(SUBSTITUTE(実質収支比率等に係る経年分析!H$48,"▲","-")),2)</f>
        <v>4.41</v>
      </c>
      <c r="E19" s="180">
        <f>ROUND(VALUE(SUBSTITUTE(実質収支比率等に係る経年分析!I$48,"▲","-")),2)</f>
        <v>3.98</v>
      </c>
      <c r="F19" s="180">
        <f>ROUND(VALUE(SUBSTITUTE(実質収支比率等に係る経年分析!J$48,"▲","-")),2)</f>
        <v>5.77</v>
      </c>
    </row>
    <row r="20" spans="1:11" x14ac:dyDescent="0.15">
      <c r="A20" s="180" t="s">
        <v>55</v>
      </c>
      <c r="B20" s="180">
        <f>ROUND(VALUE(SUBSTITUTE(実質収支比率等に係る経年分析!F$47,"▲","-")),2)</f>
        <v>39.36</v>
      </c>
      <c r="C20" s="180">
        <f>ROUND(VALUE(SUBSTITUTE(実質収支比率等に係る経年分析!G$47,"▲","-")),2)</f>
        <v>42.15</v>
      </c>
      <c r="D20" s="180">
        <f>ROUND(VALUE(SUBSTITUTE(実質収支比率等に係る経年分析!H$47,"▲","-")),2)</f>
        <v>44.91</v>
      </c>
      <c r="E20" s="180">
        <f>ROUND(VALUE(SUBSTITUTE(実質収支比率等に係る経年分析!I$47,"▲","-")),2)</f>
        <v>41.32</v>
      </c>
      <c r="F20" s="180">
        <f>ROUND(VALUE(SUBSTITUTE(実質収支比率等に係る経年分析!J$47,"▲","-")),2)</f>
        <v>37.799999999999997</v>
      </c>
    </row>
    <row r="21" spans="1:11" x14ac:dyDescent="0.15">
      <c r="A21" s="180" t="s">
        <v>56</v>
      </c>
      <c r="B21" s="180">
        <f>IF(ISNUMBER(VALUE(SUBSTITUTE(実質収支比率等に係る経年分析!F$49,"▲","-"))),ROUND(VALUE(SUBSTITUTE(実質収支比率等に係る経年分析!F$49,"▲","-")),2),NA())</f>
        <v>2.71</v>
      </c>
      <c r="C21" s="180">
        <f>IF(ISNUMBER(VALUE(SUBSTITUTE(実質収支比率等に係る経年分析!G$49,"▲","-"))),ROUND(VALUE(SUBSTITUTE(実質収支比率等に係る経年分析!G$49,"▲","-")),2),NA())</f>
        <v>2.29</v>
      </c>
      <c r="D21" s="180">
        <f>IF(ISNUMBER(VALUE(SUBSTITUTE(実質収支比率等に係る経年分析!H$49,"▲","-"))),ROUND(VALUE(SUBSTITUTE(実質収支比率等に係る経年分析!H$49,"▲","-")),2),NA())</f>
        <v>2.17</v>
      </c>
      <c r="E21" s="180">
        <f>IF(ISNUMBER(VALUE(SUBSTITUTE(実質収支比率等に係る経年分析!I$49,"▲","-"))),ROUND(VALUE(SUBSTITUTE(実質収支比率等に係る経年分析!I$49,"▲","-")),2),NA())</f>
        <v>-1.54</v>
      </c>
      <c r="F21" s="180">
        <f>IF(ISNUMBER(VALUE(SUBSTITUTE(実質収支比率等に係る経年分析!J$49,"▲","-"))),ROUND(VALUE(SUBSTITUTE(実質収支比率等に係る経年分析!J$49,"▲","-")),2),NA())</f>
        <v>-2.73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1.96</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健康福祉交流館特別会計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町営駐車場特別会計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農業集落排水事業特別会計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0.37</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4.3600000000000003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4.4400000000000004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3.89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9.2899999999999991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11.68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475</v>
      </c>
      <c r="E42" s="182"/>
      <c r="F42" s="182"/>
      <c r="G42" s="182">
        <f>'実質公債費比率（分子）の構造'!L$52</f>
        <v>466</v>
      </c>
      <c r="H42" s="182"/>
      <c r="I42" s="182"/>
      <c r="J42" s="182">
        <f>'実質公債費比率（分子）の構造'!M$52</f>
        <v>454</v>
      </c>
      <c r="K42" s="182"/>
      <c r="L42" s="182"/>
      <c r="M42" s="182">
        <f>'実質公債費比率（分子）の構造'!N$52</f>
        <v>441</v>
      </c>
      <c r="N42" s="182"/>
      <c r="O42" s="182"/>
      <c r="P42" s="182">
        <f>'実質公債費比率（分子）の構造'!O$52</f>
        <v>413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66</v>
      </c>
      <c r="B45" s="182">
        <f>'実質公債費比率（分子）の構造'!K$49</f>
        <v>13</v>
      </c>
      <c r="C45" s="182"/>
      <c r="D45" s="182"/>
      <c r="E45" s="182">
        <f>'実質公債費比率（分子）の構造'!L$49</f>
        <v>12</v>
      </c>
      <c r="F45" s="182"/>
      <c r="G45" s="182"/>
      <c r="H45" s="182">
        <f>'実質公債費比率（分子）の構造'!M$49</f>
        <v>6</v>
      </c>
      <c r="I45" s="182"/>
      <c r="J45" s="182"/>
      <c r="K45" s="182">
        <f>'実質公債費比率（分子）の構造'!N$49</f>
        <v>4</v>
      </c>
      <c r="L45" s="182"/>
      <c r="M45" s="182"/>
      <c r="N45" s="182">
        <f>'実質公債費比率（分子）の構造'!O$49</f>
        <v>4</v>
      </c>
      <c r="O45" s="182"/>
      <c r="P45" s="182"/>
    </row>
    <row r="46" spans="1:16" x14ac:dyDescent="0.15">
      <c r="A46" s="182" t="s">
        <v>67</v>
      </c>
      <c r="B46" s="182">
        <f>'実質公債費比率（分子）の構造'!K$48</f>
        <v>178</v>
      </c>
      <c r="C46" s="182"/>
      <c r="D46" s="182"/>
      <c r="E46" s="182">
        <f>'実質公債費比率（分子）の構造'!L$48</f>
        <v>182</v>
      </c>
      <c r="F46" s="182"/>
      <c r="G46" s="182"/>
      <c r="H46" s="182">
        <f>'実質公債費比率（分子）の構造'!M$48</f>
        <v>161</v>
      </c>
      <c r="I46" s="182"/>
      <c r="J46" s="182"/>
      <c r="K46" s="182">
        <f>'実質公債費比率（分子）の構造'!N$48</f>
        <v>169</v>
      </c>
      <c r="L46" s="182"/>
      <c r="M46" s="182"/>
      <c r="N46" s="182">
        <f>'実質公債費比率（分子）の構造'!O$48</f>
        <v>175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504</v>
      </c>
      <c r="C49" s="182"/>
      <c r="D49" s="182"/>
      <c r="E49" s="182">
        <f>'実質公債費比率（分子）の構造'!L$45</f>
        <v>515</v>
      </c>
      <c r="F49" s="182"/>
      <c r="G49" s="182"/>
      <c r="H49" s="182">
        <f>'実質公債費比率（分子）の構造'!M$45</f>
        <v>503</v>
      </c>
      <c r="I49" s="182"/>
      <c r="J49" s="182"/>
      <c r="K49" s="182">
        <f>'実質公債費比率（分子）の構造'!N$45</f>
        <v>492</v>
      </c>
      <c r="L49" s="182"/>
      <c r="M49" s="182"/>
      <c r="N49" s="182">
        <f>'実質公債費比率（分子）の構造'!O$45</f>
        <v>432</v>
      </c>
      <c r="O49" s="182"/>
      <c r="P49" s="182"/>
    </row>
    <row r="50" spans="1:16" x14ac:dyDescent="0.15">
      <c r="A50" s="182" t="s">
        <v>71</v>
      </c>
      <c r="B50" s="182" t="e">
        <f>NA()</f>
        <v>#N/A</v>
      </c>
      <c r="C50" s="182">
        <f>IF(ISNUMBER('実質公債費比率（分子）の構造'!K$53),'実質公債費比率（分子）の構造'!K$53,NA())</f>
        <v>221</v>
      </c>
      <c r="D50" s="182" t="e">
        <f>NA()</f>
        <v>#N/A</v>
      </c>
      <c r="E50" s="182" t="e">
        <f>NA()</f>
        <v>#N/A</v>
      </c>
      <c r="F50" s="182">
        <f>IF(ISNUMBER('実質公債費比率（分子）の構造'!L$53),'実質公債費比率（分子）の構造'!L$53,NA())</f>
        <v>244</v>
      </c>
      <c r="G50" s="182" t="e">
        <f>NA()</f>
        <v>#N/A</v>
      </c>
      <c r="H50" s="182" t="e">
        <f>NA()</f>
        <v>#N/A</v>
      </c>
      <c r="I50" s="182">
        <f>IF(ISNUMBER('実質公債費比率（分子）の構造'!M$53),'実質公債費比率（分子）の構造'!M$53,NA())</f>
        <v>217</v>
      </c>
      <c r="J50" s="182" t="e">
        <f>NA()</f>
        <v>#N/A</v>
      </c>
      <c r="K50" s="182" t="e">
        <f>NA()</f>
        <v>#N/A</v>
      </c>
      <c r="L50" s="182">
        <f>IF(ISNUMBER('実質公債費比率（分子）の構造'!N$53),'実質公債費比率（分子）の構造'!N$53,NA())</f>
        <v>225</v>
      </c>
      <c r="M50" s="182" t="e">
        <f>NA()</f>
        <v>#N/A</v>
      </c>
      <c r="N50" s="182" t="e">
        <f>NA()</f>
        <v>#N/A</v>
      </c>
      <c r="O50" s="182">
        <f>IF(ISNUMBER('実質公債費比率（分子）の構造'!O$53),'実質公債費比率（分子）の構造'!O$53,NA())</f>
        <v>199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4670</v>
      </c>
      <c r="E56" s="181"/>
      <c r="F56" s="181"/>
      <c r="G56" s="181">
        <f>'将来負担比率（分子）の構造'!J$52</f>
        <v>4488</v>
      </c>
      <c r="H56" s="181"/>
      <c r="I56" s="181"/>
      <c r="J56" s="181">
        <f>'将来負担比率（分子）の構造'!K$52</f>
        <v>4351</v>
      </c>
      <c r="K56" s="181"/>
      <c r="L56" s="181"/>
      <c r="M56" s="181">
        <f>'将来負担比率（分子）の構造'!L$52</f>
        <v>4206</v>
      </c>
      <c r="N56" s="181"/>
      <c r="O56" s="181"/>
      <c r="P56" s="181">
        <f>'将来負担比率（分子）の構造'!M$52</f>
        <v>4076</v>
      </c>
    </row>
    <row r="57" spans="1:16" x14ac:dyDescent="0.15">
      <c r="A57" s="181" t="s">
        <v>42</v>
      </c>
      <c r="B57" s="181"/>
      <c r="C57" s="181"/>
      <c r="D57" s="181">
        <f>'将来負担比率（分子）の構造'!I$51</f>
        <v>195</v>
      </c>
      <c r="E57" s="181"/>
      <c r="F57" s="181"/>
      <c r="G57" s="181">
        <f>'将来負担比率（分子）の構造'!J$51</f>
        <v>161</v>
      </c>
      <c r="H57" s="181"/>
      <c r="I57" s="181"/>
      <c r="J57" s="181">
        <f>'将来負担比率（分子）の構造'!K$51</f>
        <v>139</v>
      </c>
      <c r="K57" s="181"/>
      <c r="L57" s="181"/>
      <c r="M57" s="181">
        <f>'将来負担比率（分子）の構造'!L$51</f>
        <v>115</v>
      </c>
      <c r="N57" s="181"/>
      <c r="O57" s="181"/>
      <c r="P57" s="181">
        <f>'将来負担比率（分子）の構造'!M$51</f>
        <v>84</v>
      </c>
    </row>
    <row r="58" spans="1:16" x14ac:dyDescent="0.15">
      <c r="A58" s="181" t="s">
        <v>41</v>
      </c>
      <c r="B58" s="181"/>
      <c r="C58" s="181"/>
      <c r="D58" s="181">
        <f>'将来負担比率（分子）の構造'!I$50</f>
        <v>2023</v>
      </c>
      <c r="E58" s="181"/>
      <c r="F58" s="181"/>
      <c r="G58" s="181">
        <f>'将来負担比率（分子）の構造'!J$50</f>
        <v>1861</v>
      </c>
      <c r="H58" s="181"/>
      <c r="I58" s="181"/>
      <c r="J58" s="181">
        <f>'将来負担比率（分子）の構造'!K$50</f>
        <v>1859</v>
      </c>
      <c r="K58" s="181"/>
      <c r="L58" s="181"/>
      <c r="M58" s="181">
        <f>'将来負担比率（分子）の構造'!L$50</f>
        <v>1867</v>
      </c>
      <c r="N58" s="181"/>
      <c r="O58" s="181"/>
      <c r="P58" s="181">
        <f>'将来負担比率（分子）の構造'!M$50</f>
        <v>1786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584</v>
      </c>
      <c r="C62" s="181"/>
      <c r="D62" s="181"/>
      <c r="E62" s="181">
        <f>'将来負担比率（分子）の構造'!J$45</f>
        <v>574</v>
      </c>
      <c r="F62" s="181"/>
      <c r="G62" s="181"/>
      <c r="H62" s="181">
        <f>'将来負担比率（分子）の構造'!K$45</f>
        <v>566</v>
      </c>
      <c r="I62" s="181"/>
      <c r="J62" s="181"/>
      <c r="K62" s="181">
        <f>'将来負担比率（分子）の構造'!L$45</f>
        <v>508</v>
      </c>
      <c r="L62" s="181"/>
      <c r="M62" s="181"/>
      <c r="N62" s="181">
        <f>'将来負担比率（分子）の構造'!M$45</f>
        <v>483</v>
      </c>
      <c r="O62" s="181"/>
      <c r="P62" s="181"/>
    </row>
    <row r="63" spans="1:16" x14ac:dyDescent="0.15">
      <c r="A63" s="181" t="s">
        <v>34</v>
      </c>
      <c r="B63" s="181">
        <f>'将来負担比率（分子）の構造'!I$44</f>
        <v>32</v>
      </c>
      <c r="C63" s="181"/>
      <c r="D63" s="181"/>
      <c r="E63" s="181">
        <f>'将来負担比率（分子）の構造'!J$44</f>
        <v>21</v>
      </c>
      <c r="F63" s="181"/>
      <c r="G63" s="181"/>
      <c r="H63" s="181">
        <f>'将来負担比率（分子）の構造'!K$44</f>
        <v>15</v>
      </c>
      <c r="I63" s="181"/>
      <c r="J63" s="181"/>
      <c r="K63" s="181">
        <f>'将来負担比率（分子）の構造'!L$44</f>
        <v>12</v>
      </c>
      <c r="L63" s="181"/>
      <c r="M63" s="181"/>
      <c r="N63" s="181">
        <f>'将来負担比率（分子）の構造'!M$44</f>
        <v>8</v>
      </c>
      <c r="O63" s="181"/>
      <c r="P63" s="181"/>
    </row>
    <row r="64" spans="1:16" x14ac:dyDescent="0.15">
      <c r="A64" s="181" t="s">
        <v>33</v>
      </c>
      <c r="B64" s="181">
        <f>'将来負担比率（分子）の構造'!I$43</f>
        <v>2415</v>
      </c>
      <c r="C64" s="181"/>
      <c r="D64" s="181"/>
      <c r="E64" s="181">
        <f>'将来負担比率（分子）の構造'!J$43</f>
        <v>2441</v>
      </c>
      <c r="F64" s="181"/>
      <c r="G64" s="181"/>
      <c r="H64" s="181">
        <f>'将来負担比率（分子）の構造'!K$43</f>
        <v>2565</v>
      </c>
      <c r="I64" s="181"/>
      <c r="J64" s="181"/>
      <c r="K64" s="181">
        <f>'将来負担比率（分子）の構造'!L$43</f>
        <v>2468</v>
      </c>
      <c r="L64" s="181"/>
      <c r="M64" s="181"/>
      <c r="N64" s="181">
        <f>'将来負担比率（分子）の構造'!M$43</f>
        <v>2380</v>
      </c>
      <c r="O64" s="181"/>
      <c r="P64" s="181"/>
    </row>
    <row r="65" spans="1:16" x14ac:dyDescent="0.15">
      <c r="A65" s="181" t="s">
        <v>32</v>
      </c>
      <c r="B65" s="181">
        <f>'将来負担比率（分子）の構造'!I$42</f>
        <v>6</v>
      </c>
      <c r="C65" s="181"/>
      <c r="D65" s="181"/>
      <c r="E65" s="181">
        <f>'将来負担比率（分子）の構造'!J$42</f>
        <v>6</v>
      </c>
      <c r="F65" s="181"/>
      <c r="G65" s="181"/>
      <c r="H65" s="181">
        <f>'将来負担比率（分子）の構造'!K$42</f>
        <v>5</v>
      </c>
      <c r="I65" s="181"/>
      <c r="J65" s="181"/>
      <c r="K65" s="181">
        <f>'将来負担比率（分子）の構造'!L$42</f>
        <v>4</v>
      </c>
      <c r="L65" s="181"/>
      <c r="M65" s="181"/>
      <c r="N65" s="181">
        <f>'将来負担比率（分子）の構造'!M$42</f>
        <v>4</v>
      </c>
      <c r="O65" s="181"/>
      <c r="P65" s="181"/>
    </row>
    <row r="66" spans="1:16" x14ac:dyDescent="0.15">
      <c r="A66" s="181" t="s">
        <v>31</v>
      </c>
      <c r="B66" s="181">
        <f>'将来負担比率（分子）の構造'!I$41</f>
        <v>4852</v>
      </c>
      <c r="C66" s="181"/>
      <c r="D66" s="181"/>
      <c r="E66" s="181">
        <f>'将来負担比率（分子）の構造'!J$41</f>
        <v>4681</v>
      </c>
      <c r="F66" s="181"/>
      <c r="G66" s="181"/>
      <c r="H66" s="181">
        <f>'将来負担比率（分子）の構造'!K$41</f>
        <v>4604</v>
      </c>
      <c r="I66" s="181"/>
      <c r="J66" s="181"/>
      <c r="K66" s="181">
        <f>'将来負担比率（分子）の構造'!L$41</f>
        <v>4516</v>
      </c>
      <c r="L66" s="181"/>
      <c r="M66" s="181"/>
      <c r="N66" s="181">
        <f>'将来負担比率（分子）の構造'!M$41</f>
        <v>4633</v>
      </c>
      <c r="O66" s="181"/>
      <c r="P66" s="181"/>
    </row>
    <row r="67" spans="1:16" x14ac:dyDescent="0.15">
      <c r="A67" s="181" t="s">
        <v>75</v>
      </c>
      <c r="B67" s="181" t="e">
        <f>NA()</f>
        <v>#N/A</v>
      </c>
      <c r="C67" s="181">
        <f>IF(ISNUMBER('将来負担比率（分子）の構造'!I$53), IF('将来負担比率（分子）の構造'!I$53 &lt; 0, 0, '将来負担比率（分子）の構造'!I$53), NA())</f>
        <v>1002</v>
      </c>
      <c r="D67" s="181" t="e">
        <f>NA()</f>
        <v>#N/A</v>
      </c>
      <c r="E67" s="181" t="e">
        <f>NA()</f>
        <v>#N/A</v>
      </c>
      <c r="F67" s="181">
        <f>IF(ISNUMBER('将来負担比率（分子）の構造'!J$53), IF('将来負担比率（分子）の構造'!J$53 &lt; 0, 0, '将来負担比率（分子）の構造'!J$53), NA())</f>
        <v>1212</v>
      </c>
      <c r="G67" s="181" t="e">
        <f>NA()</f>
        <v>#N/A</v>
      </c>
      <c r="H67" s="181" t="e">
        <f>NA()</f>
        <v>#N/A</v>
      </c>
      <c r="I67" s="181">
        <f>IF(ISNUMBER('将来負担比率（分子）の構造'!K$53), IF('将来負担比率（分子）の構造'!K$53 &lt; 0, 0, '将来負担比率（分子）の構造'!K$53), NA())</f>
        <v>1406</v>
      </c>
      <c r="J67" s="181" t="e">
        <f>NA()</f>
        <v>#N/A</v>
      </c>
      <c r="K67" s="181" t="e">
        <f>NA()</f>
        <v>#N/A</v>
      </c>
      <c r="L67" s="181">
        <f>IF(ISNUMBER('将来負担比率（分子）の構造'!L$53), IF('将来負担比率（分子）の構造'!L$53 &lt; 0, 0, '将来負担比率（分子）の構造'!L$53), NA())</f>
        <v>1321</v>
      </c>
      <c r="M67" s="181" t="e">
        <f>NA()</f>
        <v>#N/A</v>
      </c>
      <c r="N67" s="181" t="e">
        <f>NA()</f>
        <v>#N/A</v>
      </c>
      <c r="O67" s="181">
        <f>IF(ISNUMBER('将来負担比率（分子）の構造'!M$53), IF('将来負担比率（分子）の構造'!M$53 &lt; 0, 0, '将来負担比率（分子）の構造'!M$53), NA())</f>
        <v>1561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1299</v>
      </c>
      <c r="C72" s="185">
        <f>基金残高に係る経年分析!G55</f>
        <v>1207</v>
      </c>
      <c r="D72" s="185">
        <f>基金残高に係る経年分析!H55</f>
        <v>1080</v>
      </c>
    </row>
    <row r="73" spans="1:16" x14ac:dyDescent="0.15">
      <c r="A73" s="184" t="s">
        <v>78</v>
      </c>
      <c r="B73" s="185">
        <f>基金残高に係る経年分析!F56</f>
        <v>131</v>
      </c>
      <c r="C73" s="185">
        <f>基金残高に係る経年分析!G56</f>
        <v>131</v>
      </c>
      <c r="D73" s="185">
        <f>基金残高に係る経年分析!H56</f>
        <v>131</v>
      </c>
    </row>
    <row r="74" spans="1:16" x14ac:dyDescent="0.15">
      <c r="A74" s="184" t="s">
        <v>79</v>
      </c>
      <c r="B74" s="185">
        <f>基金残高に係る経年分析!F57</f>
        <v>370</v>
      </c>
      <c r="C74" s="185">
        <f>基金残高に係る経年分析!G57</f>
        <v>354</v>
      </c>
      <c r="D74" s="185">
        <f>基金残高に係る経年分析!H57</f>
        <v>339</v>
      </c>
    </row>
  </sheetData>
  <sheetProtection algorithmName="SHA-512" hashValue="e2PuvSnDOMVG7yvsOVNVOBqUN04RKPI/W2hFMw31ssVwz5EFxzHEymbIrWCFYShDVmt+cmGw99zdkNMFKUHGVQ==" saltValue="cwM9/oVWlhDSr+i/DeTb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831390</v>
      </c>
      <c r="S5" s="635"/>
      <c r="T5" s="635"/>
      <c r="U5" s="635"/>
      <c r="V5" s="635"/>
      <c r="W5" s="635"/>
      <c r="X5" s="635"/>
      <c r="Y5" s="636"/>
      <c r="Z5" s="637">
        <v>15.7</v>
      </c>
      <c r="AA5" s="637"/>
      <c r="AB5" s="637"/>
      <c r="AC5" s="637"/>
      <c r="AD5" s="638">
        <v>831390</v>
      </c>
      <c r="AE5" s="638"/>
      <c r="AF5" s="638"/>
      <c r="AG5" s="638"/>
      <c r="AH5" s="638"/>
      <c r="AI5" s="638"/>
      <c r="AJ5" s="638"/>
      <c r="AK5" s="638"/>
      <c r="AL5" s="639">
        <v>29.9</v>
      </c>
      <c r="AM5" s="640"/>
      <c r="AN5" s="640"/>
      <c r="AO5" s="641"/>
      <c r="AP5" s="631" t="s">
        <v>224</v>
      </c>
      <c r="AQ5" s="632"/>
      <c r="AR5" s="632"/>
      <c r="AS5" s="632"/>
      <c r="AT5" s="632"/>
      <c r="AU5" s="632"/>
      <c r="AV5" s="632"/>
      <c r="AW5" s="632"/>
      <c r="AX5" s="632"/>
      <c r="AY5" s="632"/>
      <c r="AZ5" s="632"/>
      <c r="BA5" s="632"/>
      <c r="BB5" s="632"/>
      <c r="BC5" s="632"/>
      <c r="BD5" s="632"/>
      <c r="BE5" s="632"/>
      <c r="BF5" s="633"/>
      <c r="BG5" s="645">
        <v>821331</v>
      </c>
      <c r="BH5" s="646"/>
      <c r="BI5" s="646"/>
      <c r="BJ5" s="646"/>
      <c r="BK5" s="646"/>
      <c r="BL5" s="646"/>
      <c r="BM5" s="646"/>
      <c r="BN5" s="647"/>
      <c r="BO5" s="648">
        <v>98.8</v>
      </c>
      <c r="BP5" s="648"/>
      <c r="BQ5" s="648"/>
      <c r="BR5" s="648"/>
      <c r="BS5" s="649" t="s">
        <v>128</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63022</v>
      </c>
      <c r="S6" s="646"/>
      <c r="T6" s="646"/>
      <c r="U6" s="646"/>
      <c r="V6" s="646"/>
      <c r="W6" s="646"/>
      <c r="X6" s="646"/>
      <c r="Y6" s="647"/>
      <c r="Z6" s="648">
        <v>1.2</v>
      </c>
      <c r="AA6" s="648"/>
      <c r="AB6" s="648"/>
      <c r="AC6" s="648"/>
      <c r="AD6" s="649">
        <v>63022</v>
      </c>
      <c r="AE6" s="649"/>
      <c r="AF6" s="649"/>
      <c r="AG6" s="649"/>
      <c r="AH6" s="649"/>
      <c r="AI6" s="649"/>
      <c r="AJ6" s="649"/>
      <c r="AK6" s="649"/>
      <c r="AL6" s="650">
        <v>2.2999999999999998</v>
      </c>
      <c r="AM6" s="651"/>
      <c r="AN6" s="651"/>
      <c r="AO6" s="652"/>
      <c r="AP6" s="642" t="s">
        <v>229</v>
      </c>
      <c r="AQ6" s="643"/>
      <c r="AR6" s="643"/>
      <c r="AS6" s="643"/>
      <c r="AT6" s="643"/>
      <c r="AU6" s="643"/>
      <c r="AV6" s="643"/>
      <c r="AW6" s="643"/>
      <c r="AX6" s="643"/>
      <c r="AY6" s="643"/>
      <c r="AZ6" s="643"/>
      <c r="BA6" s="643"/>
      <c r="BB6" s="643"/>
      <c r="BC6" s="643"/>
      <c r="BD6" s="643"/>
      <c r="BE6" s="643"/>
      <c r="BF6" s="644"/>
      <c r="BG6" s="645">
        <v>821331</v>
      </c>
      <c r="BH6" s="646"/>
      <c r="BI6" s="646"/>
      <c r="BJ6" s="646"/>
      <c r="BK6" s="646"/>
      <c r="BL6" s="646"/>
      <c r="BM6" s="646"/>
      <c r="BN6" s="647"/>
      <c r="BO6" s="648">
        <v>98.8</v>
      </c>
      <c r="BP6" s="648"/>
      <c r="BQ6" s="648"/>
      <c r="BR6" s="648"/>
      <c r="BS6" s="649" t="s">
        <v>128</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76061</v>
      </c>
      <c r="CS6" s="646"/>
      <c r="CT6" s="646"/>
      <c r="CU6" s="646"/>
      <c r="CV6" s="646"/>
      <c r="CW6" s="646"/>
      <c r="CX6" s="646"/>
      <c r="CY6" s="647"/>
      <c r="CZ6" s="639">
        <v>1.5</v>
      </c>
      <c r="DA6" s="640"/>
      <c r="DB6" s="640"/>
      <c r="DC6" s="659"/>
      <c r="DD6" s="654" t="s">
        <v>128</v>
      </c>
      <c r="DE6" s="646"/>
      <c r="DF6" s="646"/>
      <c r="DG6" s="646"/>
      <c r="DH6" s="646"/>
      <c r="DI6" s="646"/>
      <c r="DJ6" s="646"/>
      <c r="DK6" s="646"/>
      <c r="DL6" s="646"/>
      <c r="DM6" s="646"/>
      <c r="DN6" s="646"/>
      <c r="DO6" s="646"/>
      <c r="DP6" s="647"/>
      <c r="DQ6" s="654">
        <v>76007</v>
      </c>
      <c r="DR6" s="646"/>
      <c r="DS6" s="646"/>
      <c r="DT6" s="646"/>
      <c r="DU6" s="646"/>
      <c r="DV6" s="646"/>
      <c r="DW6" s="646"/>
      <c r="DX6" s="646"/>
      <c r="DY6" s="646"/>
      <c r="DZ6" s="646"/>
      <c r="EA6" s="646"/>
      <c r="EB6" s="646"/>
      <c r="EC6" s="655"/>
    </row>
    <row r="7" spans="2:143" ht="11.25" customHeight="1" x14ac:dyDescent="0.15">
      <c r="B7" s="642" t="s">
        <v>231</v>
      </c>
      <c r="C7" s="643"/>
      <c r="D7" s="643"/>
      <c r="E7" s="643"/>
      <c r="F7" s="643"/>
      <c r="G7" s="643"/>
      <c r="H7" s="643"/>
      <c r="I7" s="643"/>
      <c r="J7" s="643"/>
      <c r="K7" s="643"/>
      <c r="L7" s="643"/>
      <c r="M7" s="643"/>
      <c r="N7" s="643"/>
      <c r="O7" s="643"/>
      <c r="P7" s="643"/>
      <c r="Q7" s="644"/>
      <c r="R7" s="645">
        <v>402</v>
      </c>
      <c r="S7" s="646"/>
      <c r="T7" s="646"/>
      <c r="U7" s="646"/>
      <c r="V7" s="646"/>
      <c r="W7" s="646"/>
      <c r="X7" s="646"/>
      <c r="Y7" s="647"/>
      <c r="Z7" s="648">
        <v>0</v>
      </c>
      <c r="AA7" s="648"/>
      <c r="AB7" s="648"/>
      <c r="AC7" s="648"/>
      <c r="AD7" s="649">
        <v>402</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302237</v>
      </c>
      <c r="BH7" s="646"/>
      <c r="BI7" s="646"/>
      <c r="BJ7" s="646"/>
      <c r="BK7" s="646"/>
      <c r="BL7" s="646"/>
      <c r="BM7" s="646"/>
      <c r="BN7" s="647"/>
      <c r="BO7" s="648">
        <v>36.4</v>
      </c>
      <c r="BP7" s="648"/>
      <c r="BQ7" s="648"/>
      <c r="BR7" s="648"/>
      <c r="BS7" s="649" t="s">
        <v>128</v>
      </c>
      <c r="BT7" s="649"/>
      <c r="BU7" s="649"/>
      <c r="BV7" s="649"/>
      <c r="BW7" s="649"/>
      <c r="BX7" s="649"/>
      <c r="BY7" s="649"/>
      <c r="BZ7" s="649"/>
      <c r="CA7" s="649"/>
      <c r="CB7" s="653"/>
      <c r="CD7" s="660" t="s">
        <v>233</v>
      </c>
      <c r="CE7" s="661"/>
      <c r="CF7" s="661"/>
      <c r="CG7" s="661"/>
      <c r="CH7" s="661"/>
      <c r="CI7" s="661"/>
      <c r="CJ7" s="661"/>
      <c r="CK7" s="661"/>
      <c r="CL7" s="661"/>
      <c r="CM7" s="661"/>
      <c r="CN7" s="661"/>
      <c r="CO7" s="661"/>
      <c r="CP7" s="661"/>
      <c r="CQ7" s="662"/>
      <c r="CR7" s="645">
        <v>635267</v>
      </c>
      <c r="CS7" s="646"/>
      <c r="CT7" s="646"/>
      <c r="CU7" s="646"/>
      <c r="CV7" s="646"/>
      <c r="CW7" s="646"/>
      <c r="CX7" s="646"/>
      <c r="CY7" s="647"/>
      <c r="CZ7" s="648">
        <v>12.4</v>
      </c>
      <c r="DA7" s="648"/>
      <c r="DB7" s="648"/>
      <c r="DC7" s="648"/>
      <c r="DD7" s="654">
        <v>28017</v>
      </c>
      <c r="DE7" s="646"/>
      <c r="DF7" s="646"/>
      <c r="DG7" s="646"/>
      <c r="DH7" s="646"/>
      <c r="DI7" s="646"/>
      <c r="DJ7" s="646"/>
      <c r="DK7" s="646"/>
      <c r="DL7" s="646"/>
      <c r="DM7" s="646"/>
      <c r="DN7" s="646"/>
      <c r="DO7" s="646"/>
      <c r="DP7" s="647"/>
      <c r="DQ7" s="654">
        <v>587893</v>
      </c>
      <c r="DR7" s="646"/>
      <c r="DS7" s="646"/>
      <c r="DT7" s="646"/>
      <c r="DU7" s="646"/>
      <c r="DV7" s="646"/>
      <c r="DW7" s="646"/>
      <c r="DX7" s="646"/>
      <c r="DY7" s="646"/>
      <c r="DZ7" s="646"/>
      <c r="EA7" s="646"/>
      <c r="EB7" s="646"/>
      <c r="EC7" s="655"/>
    </row>
    <row r="8" spans="2:143" ht="11.25" customHeight="1" x14ac:dyDescent="0.15">
      <c r="B8" s="642" t="s">
        <v>234</v>
      </c>
      <c r="C8" s="643"/>
      <c r="D8" s="643"/>
      <c r="E8" s="643"/>
      <c r="F8" s="643"/>
      <c r="G8" s="643"/>
      <c r="H8" s="643"/>
      <c r="I8" s="643"/>
      <c r="J8" s="643"/>
      <c r="K8" s="643"/>
      <c r="L8" s="643"/>
      <c r="M8" s="643"/>
      <c r="N8" s="643"/>
      <c r="O8" s="643"/>
      <c r="P8" s="643"/>
      <c r="Q8" s="644"/>
      <c r="R8" s="645">
        <v>1345</v>
      </c>
      <c r="S8" s="646"/>
      <c r="T8" s="646"/>
      <c r="U8" s="646"/>
      <c r="V8" s="646"/>
      <c r="W8" s="646"/>
      <c r="X8" s="646"/>
      <c r="Y8" s="647"/>
      <c r="Z8" s="648">
        <v>0</v>
      </c>
      <c r="AA8" s="648"/>
      <c r="AB8" s="648"/>
      <c r="AC8" s="648"/>
      <c r="AD8" s="649">
        <v>1345</v>
      </c>
      <c r="AE8" s="649"/>
      <c r="AF8" s="649"/>
      <c r="AG8" s="649"/>
      <c r="AH8" s="649"/>
      <c r="AI8" s="649"/>
      <c r="AJ8" s="649"/>
      <c r="AK8" s="649"/>
      <c r="AL8" s="650">
        <v>0</v>
      </c>
      <c r="AM8" s="651"/>
      <c r="AN8" s="651"/>
      <c r="AO8" s="652"/>
      <c r="AP8" s="642" t="s">
        <v>235</v>
      </c>
      <c r="AQ8" s="643"/>
      <c r="AR8" s="643"/>
      <c r="AS8" s="643"/>
      <c r="AT8" s="643"/>
      <c r="AU8" s="643"/>
      <c r="AV8" s="643"/>
      <c r="AW8" s="643"/>
      <c r="AX8" s="643"/>
      <c r="AY8" s="643"/>
      <c r="AZ8" s="643"/>
      <c r="BA8" s="643"/>
      <c r="BB8" s="643"/>
      <c r="BC8" s="643"/>
      <c r="BD8" s="643"/>
      <c r="BE8" s="643"/>
      <c r="BF8" s="644"/>
      <c r="BG8" s="645">
        <v>12425</v>
      </c>
      <c r="BH8" s="646"/>
      <c r="BI8" s="646"/>
      <c r="BJ8" s="646"/>
      <c r="BK8" s="646"/>
      <c r="BL8" s="646"/>
      <c r="BM8" s="646"/>
      <c r="BN8" s="647"/>
      <c r="BO8" s="648">
        <v>1.5</v>
      </c>
      <c r="BP8" s="648"/>
      <c r="BQ8" s="648"/>
      <c r="BR8" s="648"/>
      <c r="BS8" s="654" t="s">
        <v>128</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1071491</v>
      </c>
      <c r="CS8" s="646"/>
      <c r="CT8" s="646"/>
      <c r="CU8" s="646"/>
      <c r="CV8" s="646"/>
      <c r="CW8" s="646"/>
      <c r="CX8" s="646"/>
      <c r="CY8" s="647"/>
      <c r="CZ8" s="648">
        <v>20.9</v>
      </c>
      <c r="DA8" s="648"/>
      <c r="DB8" s="648"/>
      <c r="DC8" s="648"/>
      <c r="DD8" s="654">
        <v>1626</v>
      </c>
      <c r="DE8" s="646"/>
      <c r="DF8" s="646"/>
      <c r="DG8" s="646"/>
      <c r="DH8" s="646"/>
      <c r="DI8" s="646"/>
      <c r="DJ8" s="646"/>
      <c r="DK8" s="646"/>
      <c r="DL8" s="646"/>
      <c r="DM8" s="646"/>
      <c r="DN8" s="646"/>
      <c r="DO8" s="646"/>
      <c r="DP8" s="647"/>
      <c r="DQ8" s="654">
        <v>643032</v>
      </c>
      <c r="DR8" s="646"/>
      <c r="DS8" s="646"/>
      <c r="DT8" s="646"/>
      <c r="DU8" s="646"/>
      <c r="DV8" s="646"/>
      <c r="DW8" s="646"/>
      <c r="DX8" s="646"/>
      <c r="DY8" s="646"/>
      <c r="DZ8" s="646"/>
      <c r="EA8" s="646"/>
      <c r="EB8" s="646"/>
      <c r="EC8" s="655"/>
    </row>
    <row r="9" spans="2:143" ht="11.25" customHeight="1" x14ac:dyDescent="0.15">
      <c r="B9" s="642" t="s">
        <v>237</v>
      </c>
      <c r="C9" s="643"/>
      <c r="D9" s="643"/>
      <c r="E9" s="643"/>
      <c r="F9" s="643"/>
      <c r="G9" s="643"/>
      <c r="H9" s="643"/>
      <c r="I9" s="643"/>
      <c r="J9" s="643"/>
      <c r="K9" s="643"/>
      <c r="L9" s="643"/>
      <c r="M9" s="643"/>
      <c r="N9" s="643"/>
      <c r="O9" s="643"/>
      <c r="P9" s="643"/>
      <c r="Q9" s="644"/>
      <c r="R9" s="645">
        <v>588</v>
      </c>
      <c r="S9" s="646"/>
      <c r="T9" s="646"/>
      <c r="U9" s="646"/>
      <c r="V9" s="646"/>
      <c r="W9" s="646"/>
      <c r="X9" s="646"/>
      <c r="Y9" s="647"/>
      <c r="Z9" s="648">
        <v>0</v>
      </c>
      <c r="AA9" s="648"/>
      <c r="AB9" s="648"/>
      <c r="AC9" s="648"/>
      <c r="AD9" s="649">
        <v>588</v>
      </c>
      <c r="AE9" s="649"/>
      <c r="AF9" s="649"/>
      <c r="AG9" s="649"/>
      <c r="AH9" s="649"/>
      <c r="AI9" s="649"/>
      <c r="AJ9" s="649"/>
      <c r="AK9" s="649"/>
      <c r="AL9" s="650">
        <v>0</v>
      </c>
      <c r="AM9" s="651"/>
      <c r="AN9" s="651"/>
      <c r="AO9" s="652"/>
      <c r="AP9" s="642" t="s">
        <v>238</v>
      </c>
      <c r="AQ9" s="643"/>
      <c r="AR9" s="643"/>
      <c r="AS9" s="643"/>
      <c r="AT9" s="643"/>
      <c r="AU9" s="643"/>
      <c r="AV9" s="643"/>
      <c r="AW9" s="643"/>
      <c r="AX9" s="643"/>
      <c r="AY9" s="643"/>
      <c r="AZ9" s="643"/>
      <c r="BA9" s="643"/>
      <c r="BB9" s="643"/>
      <c r="BC9" s="643"/>
      <c r="BD9" s="643"/>
      <c r="BE9" s="643"/>
      <c r="BF9" s="644"/>
      <c r="BG9" s="645">
        <v>231165</v>
      </c>
      <c r="BH9" s="646"/>
      <c r="BI9" s="646"/>
      <c r="BJ9" s="646"/>
      <c r="BK9" s="646"/>
      <c r="BL9" s="646"/>
      <c r="BM9" s="646"/>
      <c r="BN9" s="647"/>
      <c r="BO9" s="648">
        <v>27.8</v>
      </c>
      <c r="BP9" s="648"/>
      <c r="BQ9" s="648"/>
      <c r="BR9" s="648"/>
      <c r="BS9" s="654" t="s">
        <v>128</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302812</v>
      </c>
      <c r="CS9" s="646"/>
      <c r="CT9" s="646"/>
      <c r="CU9" s="646"/>
      <c r="CV9" s="646"/>
      <c r="CW9" s="646"/>
      <c r="CX9" s="646"/>
      <c r="CY9" s="647"/>
      <c r="CZ9" s="648">
        <v>5.9</v>
      </c>
      <c r="DA9" s="648"/>
      <c r="DB9" s="648"/>
      <c r="DC9" s="648"/>
      <c r="DD9" s="654">
        <v>4807</v>
      </c>
      <c r="DE9" s="646"/>
      <c r="DF9" s="646"/>
      <c r="DG9" s="646"/>
      <c r="DH9" s="646"/>
      <c r="DI9" s="646"/>
      <c r="DJ9" s="646"/>
      <c r="DK9" s="646"/>
      <c r="DL9" s="646"/>
      <c r="DM9" s="646"/>
      <c r="DN9" s="646"/>
      <c r="DO9" s="646"/>
      <c r="DP9" s="647"/>
      <c r="DQ9" s="654">
        <v>292073</v>
      </c>
      <c r="DR9" s="646"/>
      <c r="DS9" s="646"/>
      <c r="DT9" s="646"/>
      <c r="DU9" s="646"/>
      <c r="DV9" s="646"/>
      <c r="DW9" s="646"/>
      <c r="DX9" s="646"/>
      <c r="DY9" s="646"/>
      <c r="DZ9" s="646"/>
      <c r="EA9" s="646"/>
      <c r="EB9" s="646"/>
      <c r="EC9" s="655"/>
    </row>
    <row r="10" spans="2:143" ht="11.25" customHeight="1" x14ac:dyDescent="0.15">
      <c r="B10" s="642" t="s">
        <v>240</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128</v>
      </c>
      <c r="AE10" s="649"/>
      <c r="AF10" s="649"/>
      <c r="AG10" s="649"/>
      <c r="AH10" s="649"/>
      <c r="AI10" s="649"/>
      <c r="AJ10" s="649"/>
      <c r="AK10" s="649"/>
      <c r="AL10" s="650" t="s">
        <v>128</v>
      </c>
      <c r="AM10" s="651"/>
      <c r="AN10" s="651"/>
      <c r="AO10" s="652"/>
      <c r="AP10" s="642" t="s">
        <v>241</v>
      </c>
      <c r="AQ10" s="643"/>
      <c r="AR10" s="643"/>
      <c r="AS10" s="643"/>
      <c r="AT10" s="643"/>
      <c r="AU10" s="643"/>
      <c r="AV10" s="643"/>
      <c r="AW10" s="643"/>
      <c r="AX10" s="643"/>
      <c r="AY10" s="643"/>
      <c r="AZ10" s="643"/>
      <c r="BA10" s="643"/>
      <c r="BB10" s="643"/>
      <c r="BC10" s="643"/>
      <c r="BD10" s="643"/>
      <c r="BE10" s="643"/>
      <c r="BF10" s="644"/>
      <c r="BG10" s="645">
        <v>23180</v>
      </c>
      <c r="BH10" s="646"/>
      <c r="BI10" s="646"/>
      <c r="BJ10" s="646"/>
      <c r="BK10" s="646"/>
      <c r="BL10" s="646"/>
      <c r="BM10" s="646"/>
      <c r="BN10" s="647"/>
      <c r="BO10" s="648">
        <v>2.8</v>
      </c>
      <c r="BP10" s="648"/>
      <c r="BQ10" s="648"/>
      <c r="BR10" s="648"/>
      <c r="BS10" s="654" t="s">
        <v>128</v>
      </c>
      <c r="BT10" s="646"/>
      <c r="BU10" s="646"/>
      <c r="BV10" s="646"/>
      <c r="BW10" s="646"/>
      <c r="BX10" s="646"/>
      <c r="BY10" s="646"/>
      <c r="BZ10" s="646"/>
      <c r="CA10" s="646"/>
      <c r="CB10" s="655"/>
      <c r="CD10" s="660" t="s">
        <v>242</v>
      </c>
      <c r="CE10" s="661"/>
      <c r="CF10" s="661"/>
      <c r="CG10" s="661"/>
      <c r="CH10" s="661"/>
      <c r="CI10" s="661"/>
      <c r="CJ10" s="661"/>
      <c r="CK10" s="661"/>
      <c r="CL10" s="661"/>
      <c r="CM10" s="661"/>
      <c r="CN10" s="661"/>
      <c r="CO10" s="661"/>
      <c r="CP10" s="661"/>
      <c r="CQ10" s="662"/>
      <c r="CR10" s="645">
        <v>1304</v>
      </c>
      <c r="CS10" s="646"/>
      <c r="CT10" s="646"/>
      <c r="CU10" s="646"/>
      <c r="CV10" s="646"/>
      <c r="CW10" s="646"/>
      <c r="CX10" s="646"/>
      <c r="CY10" s="647"/>
      <c r="CZ10" s="648">
        <v>0</v>
      </c>
      <c r="DA10" s="648"/>
      <c r="DB10" s="648"/>
      <c r="DC10" s="648"/>
      <c r="DD10" s="654" t="s">
        <v>128</v>
      </c>
      <c r="DE10" s="646"/>
      <c r="DF10" s="646"/>
      <c r="DG10" s="646"/>
      <c r="DH10" s="646"/>
      <c r="DI10" s="646"/>
      <c r="DJ10" s="646"/>
      <c r="DK10" s="646"/>
      <c r="DL10" s="646"/>
      <c r="DM10" s="646"/>
      <c r="DN10" s="646"/>
      <c r="DO10" s="646"/>
      <c r="DP10" s="647"/>
      <c r="DQ10" s="654">
        <v>1304</v>
      </c>
      <c r="DR10" s="646"/>
      <c r="DS10" s="646"/>
      <c r="DT10" s="646"/>
      <c r="DU10" s="646"/>
      <c r="DV10" s="646"/>
      <c r="DW10" s="646"/>
      <c r="DX10" s="646"/>
      <c r="DY10" s="646"/>
      <c r="DZ10" s="646"/>
      <c r="EA10" s="646"/>
      <c r="EB10" s="646"/>
      <c r="EC10" s="655"/>
    </row>
    <row r="11" spans="2:143" ht="11.25" customHeight="1" x14ac:dyDescent="0.15">
      <c r="B11" s="642" t="s">
        <v>243</v>
      </c>
      <c r="C11" s="643"/>
      <c r="D11" s="643"/>
      <c r="E11" s="643"/>
      <c r="F11" s="643"/>
      <c r="G11" s="643"/>
      <c r="H11" s="643"/>
      <c r="I11" s="643"/>
      <c r="J11" s="643"/>
      <c r="K11" s="643"/>
      <c r="L11" s="643"/>
      <c r="M11" s="643"/>
      <c r="N11" s="643"/>
      <c r="O11" s="643"/>
      <c r="P11" s="643"/>
      <c r="Q11" s="644"/>
      <c r="R11" s="645">
        <v>131354</v>
      </c>
      <c r="S11" s="646"/>
      <c r="T11" s="646"/>
      <c r="U11" s="646"/>
      <c r="V11" s="646"/>
      <c r="W11" s="646"/>
      <c r="X11" s="646"/>
      <c r="Y11" s="647"/>
      <c r="Z11" s="650">
        <v>2.5</v>
      </c>
      <c r="AA11" s="651"/>
      <c r="AB11" s="651"/>
      <c r="AC11" s="663"/>
      <c r="AD11" s="654">
        <v>131354</v>
      </c>
      <c r="AE11" s="646"/>
      <c r="AF11" s="646"/>
      <c r="AG11" s="646"/>
      <c r="AH11" s="646"/>
      <c r="AI11" s="646"/>
      <c r="AJ11" s="646"/>
      <c r="AK11" s="647"/>
      <c r="AL11" s="650">
        <v>4.7</v>
      </c>
      <c r="AM11" s="651"/>
      <c r="AN11" s="651"/>
      <c r="AO11" s="652"/>
      <c r="AP11" s="642" t="s">
        <v>244</v>
      </c>
      <c r="AQ11" s="643"/>
      <c r="AR11" s="643"/>
      <c r="AS11" s="643"/>
      <c r="AT11" s="643"/>
      <c r="AU11" s="643"/>
      <c r="AV11" s="643"/>
      <c r="AW11" s="643"/>
      <c r="AX11" s="643"/>
      <c r="AY11" s="643"/>
      <c r="AZ11" s="643"/>
      <c r="BA11" s="643"/>
      <c r="BB11" s="643"/>
      <c r="BC11" s="643"/>
      <c r="BD11" s="643"/>
      <c r="BE11" s="643"/>
      <c r="BF11" s="644"/>
      <c r="BG11" s="645">
        <v>35467</v>
      </c>
      <c r="BH11" s="646"/>
      <c r="BI11" s="646"/>
      <c r="BJ11" s="646"/>
      <c r="BK11" s="646"/>
      <c r="BL11" s="646"/>
      <c r="BM11" s="646"/>
      <c r="BN11" s="647"/>
      <c r="BO11" s="648">
        <v>4.3</v>
      </c>
      <c r="BP11" s="648"/>
      <c r="BQ11" s="648"/>
      <c r="BR11" s="648"/>
      <c r="BS11" s="654" t="s">
        <v>128</v>
      </c>
      <c r="BT11" s="646"/>
      <c r="BU11" s="646"/>
      <c r="BV11" s="646"/>
      <c r="BW11" s="646"/>
      <c r="BX11" s="646"/>
      <c r="BY11" s="646"/>
      <c r="BZ11" s="646"/>
      <c r="CA11" s="646"/>
      <c r="CB11" s="655"/>
      <c r="CD11" s="660" t="s">
        <v>245</v>
      </c>
      <c r="CE11" s="661"/>
      <c r="CF11" s="661"/>
      <c r="CG11" s="661"/>
      <c r="CH11" s="661"/>
      <c r="CI11" s="661"/>
      <c r="CJ11" s="661"/>
      <c r="CK11" s="661"/>
      <c r="CL11" s="661"/>
      <c r="CM11" s="661"/>
      <c r="CN11" s="661"/>
      <c r="CO11" s="661"/>
      <c r="CP11" s="661"/>
      <c r="CQ11" s="662"/>
      <c r="CR11" s="645">
        <v>329035</v>
      </c>
      <c r="CS11" s="646"/>
      <c r="CT11" s="646"/>
      <c r="CU11" s="646"/>
      <c r="CV11" s="646"/>
      <c r="CW11" s="646"/>
      <c r="CX11" s="646"/>
      <c r="CY11" s="647"/>
      <c r="CZ11" s="648">
        <v>6.4</v>
      </c>
      <c r="DA11" s="648"/>
      <c r="DB11" s="648"/>
      <c r="DC11" s="648"/>
      <c r="DD11" s="654">
        <v>25646</v>
      </c>
      <c r="DE11" s="646"/>
      <c r="DF11" s="646"/>
      <c r="DG11" s="646"/>
      <c r="DH11" s="646"/>
      <c r="DI11" s="646"/>
      <c r="DJ11" s="646"/>
      <c r="DK11" s="646"/>
      <c r="DL11" s="646"/>
      <c r="DM11" s="646"/>
      <c r="DN11" s="646"/>
      <c r="DO11" s="646"/>
      <c r="DP11" s="647"/>
      <c r="DQ11" s="654">
        <v>206027</v>
      </c>
      <c r="DR11" s="646"/>
      <c r="DS11" s="646"/>
      <c r="DT11" s="646"/>
      <c r="DU11" s="646"/>
      <c r="DV11" s="646"/>
      <c r="DW11" s="646"/>
      <c r="DX11" s="646"/>
      <c r="DY11" s="646"/>
      <c r="DZ11" s="646"/>
      <c r="EA11" s="646"/>
      <c r="EB11" s="646"/>
      <c r="EC11" s="655"/>
    </row>
    <row r="12" spans="2:143" ht="11.25" customHeight="1" x14ac:dyDescent="0.15">
      <c r="B12" s="642" t="s">
        <v>246</v>
      </c>
      <c r="C12" s="643"/>
      <c r="D12" s="643"/>
      <c r="E12" s="643"/>
      <c r="F12" s="643"/>
      <c r="G12" s="643"/>
      <c r="H12" s="643"/>
      <c r="I12" s="643"/>
      <c r="J12" s="643"/>
      <c r="K12" s="643"/>
      <c r="L12" s="643"/>
      <c r="M12" s="643"/>
      <c r="N12" s="643"/>
      <c r="O12" s="643"/>
      <c r="P12" s="643"/>
      <c r="Q12" s="644"/>
      <c r="R12" s="645" t="s">
        <v>128</v>
      </c>
      <c r="S12" s="646"/>
      <c r="T12" s="646"/>
      <c r="U12" s="646"/>
      <c r="V12" s="646"/>
      <c r="W12" s="646"/>
      <c r="X12" s="646"/>
      <c r="Y12" s="647"/>
      <c r="Z12" s="648" t="s">
        <v>128</v>
      </c>
      <c r="AA12" s="648"/>
      <c r="AB12" s="648"/>
      <c r="AC12" s="648"/>
      <c r="AD12" s="649" t="s">
        <v>128</v>
      </c>
      <c r="AE12" s="649"/>
      <c r="AF12" s="649"/>
      <c r="AG12" s="649"/>
      <c r="AH12" s="649"/>
      <c r="AI12" s="649"/>
      <c r="AJ12" s="649"/>
      <c r="AK12" s="649"/>
      <c r="AL12" s="650" t="s">
        <v>128</v>
      </c>
      <c r="AM12" s="651"/>
      <c r="AN12" s="651"/>
      <c r="AO12" s="652"/>
      <c r="AP12" s="642" t="s">
        <v>247</v>
      </c>
      <c r="AQ12" s="643"/>
      <c r="AR12" s="643"/>
      <c r="AS12" s="643"/>
      <c r="AT12" s="643"/>
      <c r="AU12" s="643"/>
      <c r="AV12" s="643"/>
      <c r="AW12" s="643"/>
      <c r="AX12" s="643"/>
      <c r="AY12" s="643"/>
      <c r="AZ12" s="643"/>
      <c r="BA12" s="643"/>
      <c r="BB12" s="643"/>
      <c r="BC12" s="643"/>
      <c r="BD12" s="643"/>
      <c r="BE12" s="643"/>
      <c r="BF12" s="644"/>
      <c r="BG12" s="645">
        <v>424550</v>
      </c>
      <c r="BH12" s="646"/>
      <c r="BI12" s="646"/>
      <c r="BJ12" s="646"/>
      <c r="BK12" s="646"/>
      <c r="BL12" s="646"/>
      <c r="BM12" s="646"/>
      <c r="BN12" s="647"/>
      <c r="BO12" s="648">
        <v>51.1</v>
      </c>
      <c r="BP12" s="648"/>
      <c r="BQ12" s="648"/>
      <c r="BR12" s="648"/>
      <c r="BS12" s="654" t="s">
        <v>128</v>
      </c>
      <c r="BT12" s="646"/>
      <c r="BU12" s="646"/>
      <c r="BV12" s="646"/>
      <c r="BW12" s="646"/>
      <c r="BX12" s="646"/>
      <c r="BY12" s="646"/>
      <c r="BZ12" s="646"/>
      <c r="CA12" s="646"/>
      <c r="CB12" s="655"/>
      <c r="CD12" s="660" t="s">
        <v>248</v>
      </c>
      <c r="CE12" s="661"/>
      <c r="CF12" s="661"/>
      <c r="CG12" s="661"/>
      <c r="CH12" s="661"/>
      <c r="CI12" s="661"/>
      <c r="CJ12" s="661"/>
      <c r="CK12" s="661"/>
      <c r="CL12" s="661"/>
      <c r="CM12" s="661"/>
      <c r="CN12" s="661"/>
      <c r="CO12" s="661"/>
      <c r="CP12" s="661"/>
      <c r="CQ12" s="662"/>
      <c r="CR12" s="645">
        <v>251842</v>
      </c>
      <c r="CS12" s="646"/>
      <c r="CT12" s="646"/>
      <c r="CU12" s="646"/>
      <c r="CV12" s="646"/>
      <c r="CW12" s="646"/>
      <c r="CX12" s="646"/>
      <c r="CY12" s="647"/>
      <c r="CZ12" s="648">
        <v>4.9000000000000004</v>
      </c>
      <c r="DA12" s="648"/>
      <c r="DB12" s="648"/>
      <c r="DC12" s="648"/>
      <c r="DD12" s="654">
        <v>117082</v>
      </c>
      <c r="DE12" s="646"/>
      <c r="DF12" s="646"/>
      <c r="DG12" s="646"/>
      <c r="DH12" s="646"/>
      <c r="DI12" s="646"/>
      <c r="DJ12" s="646"/>
      <c r="DK12" s="646"/>
      <c r="DL12" s="646"/>
      <c r="DM12" s="646"/>
      <c r="DN12" s="646"/>
      <c r="DO12" s="646"/>
      <c r="DP12" s="647"/>
      <c r="DQ12" s="654">
        <v>180466</v>
      </c>
      <c r="DR12" s="646"/>
      <c r="DS12" s="646"/>
      <c r="DT12" s="646"/>
      <c r="DU12" s="646"/>
      <c r="DV12" s="646"/>
      <c r="DW12" s="646"/>
      <c r="DX12" s="646"/>
      <c r="DY12" s="646"/>
      <c r="DZ12" s="646"/>
      <c r="EA12" s="646"/>
      <c r="EB12" s="646"/>
      <c r="EC12" s="655"/>
    </row>
    <row r="13" spans="2:143" ht="11.25" customHeight="1" x14ac:dyDescent="0.15">
      <c r="B13" s="642" t="s">
        <v>249</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128</v>
      </c>
      <c r="AM13" s="651"/>
      <c r="AN13" s="651"/>
      <c r="AO13" s="652"/>
      <c r="AP13" s="642" t="s">
        <v>250</v>
      </c>
      <c r="AQ13" s="643"/>
      <c r="AR13" s="643"/>
      <c r="AS13" s="643"/>
      <c r="AT13" s="643"/>
      <c r="AU13" s="643"/>
      <c r="AV13" s="643"/>
      <c r="AW13" s="643"/>
      <c r="AX13" s="643"/>
      <c r="AY13" s="643"/>
      <c r="AZ13" s="643"/>
      <c r="BA13" s="643"/>
      <c r="BB13" s="643"/>
      <c r="BC13" s="643"/>
      <c r="BD13" s="643"/>
      <c r="BE13" s="643"/>
      <c r="BF13" s="644"/>
      <c r="BG13" s="645">
        <v>423693</v>
      </c>
      <c r="BH13" s="646"/>
      <c r="BI13" s="646"/>
      <c r="BJ13" s="646"/>
      <c r="BK13" s="646"/>
      <c r="BL13" s="646"/>
      <c r="BM13" s="646"/>
      <c r="BN13" s="647"/>
      <c r="BO13" s="648">
        <v>51</v>
      </c>
      <c r="BP13" s="648"/>
      <c r="BQ13" s="648"/>
      <c r="BR13" s="648"/>
      <c r="BS13" s="654" t="s">
        <v>128</v>
      </c>
      <c r="BT13" s="646"/>
      <c r="BU13" s="646"/>
      <c r="BV13" s="646"/>
      <c r="BW13" s="646"/>
      <c r="BX13" s="646"/>
      <c r="BY13" s="646"/>
      <c r="BZ13" s="646"/>
      <c r="CA13" s="646"/>
      <c r="CB13" s="655"/>
      <c r="CD13" s="660" t="s">
        <v>251</v>
      </c>
      <c r="CE13" s="661"/>
      <c r="CF13" s="661"/>
      <c r="CG13" s="661"/>
      <c r="CH13" s="661"/>
      <c r="CI13" s="661"/>
      <c r="CJ13" s="661"/>
      <c r="CK13" s="661"/>
      <c r="CL13" s="661"/>
      <c r="CM13" s="661"/>
      <c r="CN13" s="661"/>
      <c r="CO13" s="661"/>
      <c r="CP13" s="661"/>
      <c r="CQ13" s="662"/>
      <c r="CR13" s="645">
        <v>992999</v>
      </c>
      <c r="CS13" s="646"/>
      <c r="CT13" s="646"/>
      <c r="CU13" s="646"/>
      <c r="CV13" s="646"/>
      <c r="CW13" s="646"/>
      <c r="CX13" s="646"/>
      <c r="CY13" s="647"/>
      <c r="CZ13" s="648">
        <v>19.399999999999999</v>
      </c>
      <c r="DA13" s="648"/>
      <c r="DB13" s="648"/>
      <c r="DC13" s="648"/>
      <c r="DD13" s="654">
        <v>741248</v>
      </c>
      <c r="DE13" s="646"/>
      <c r="DF13" s="646"/>
      <c r="DG13" s="646"/>
      <c r="DH13" s="646"/>
      <c r="DI13" s="646"/>
      <c r="DJ13" s="646"/>
      <c r="DK13" s="646"/>
      <c r="DL13" s="646"/>
      <c r="DM13" s="646"/>
      <c r="DN13" s="646"/>
      <c r="DO13" s="646"/>
      <c r="DP13" s="647"/>
      <c r="DQ13" s="654">
        <v>274024</v>
      </c>
      <c r="DR13" s="646"/>
      <c r="DS13" s="646"/>
      <c r="DT13" s="646"/>
      <c r="DU13" s="646"/>
      <c r="DV13" s="646"/>
      <c r="DW13" s="646"/>
      <c r="DX13" s="646"/>
      <c r="DY13" s="646"/>
      <c r="DZ13" s="646"/>
      <c r="EA13" s="646"/>
      <c r="EB13" s="646"/>
      <c r="EC13" s="655"/>
    </row>
    <row r="14" spans="2:143" ht="11.25" customHeight="1" x14ac:dyDescent="0.15">
      <c r="B14" s="642" t="s">
        <v>252</v>
      </c>
      <c r="C14" s="643"/>
      <c r="D14" s="643"/>
      <c r="E14" s="643"/>
      <c r="F14" s="643"/>
      <c r="G14" s="643"/>
      <c r="H14" s="643"/>
      <c r="I14" s="643"/>
      <c r="J14" s="643"/>
      <c r="K14" s="643"/>
      <c r="L14" s="643"/>
      <c r="M14" s="643"/>
      <c r="N14" s="643"/>
      <c r="O14" s="643"/>
      <c r="P14" s="643"/>
      <c r="Q14" s="644"/>
      <c r="R14" s="645">
        <v>5612</v>
      </c>
      <c r="S14" s="646"/>
      <c r="T14" s="646"/>
      <c r="U14" s="646"/>
      <c r="V14" s="646"/>
      <c r="W14" s="646"/>
      <c r="X14" s="646"/>
      <c r="Y14" s="647"/>
      <c r="Z14" s="648">
        <v>0.1</v>
      </c>
      <c r="AA14" s="648"/>
      <c r="AB14" s="648"/>
      <c r="AC14" s="648"/>
      <c r="AD14" s="649">
        <v>5612</v>
      </c>
      <c r="AE14" s="649"/>
      <c r="AF14" s="649"/>
      <c r="AG14" s="649"/>
      <c r="AH14" s="649"/>
      <c r="AI14" s="649"/>
      <c r="AJ14" s="649"/>
      <c r="AK14" s="649"/>
      <c r="AL14" s="650">
        <v>0.2</v>
      </c>
      <c r="AM14" s="651"/>
      <c r="AN14" s="651"/>
      <c r="AO14" s="652"/>
      <c r="AP14" s="642" t="s">
        <v>253</v>
      </c>
      <c r="AQ14" s="643"/>
      <c r="AR14" s="643"/>
      <c r="AS14" s="643"/>
      <c r="AT14" s="643"/>
      <c r="AU14" s="643"/>
      <c r="AV14" s="643"/>
      <c r="AW14" s="643"/>
      <c r="AX14" s="643"/>
      <c r="AY14" s="643"/>
      <c r="AZ14" s="643"/>
      <c r="BA14" s="643"/>
      <c r="BB14" s="643"/>
      <c r="BC14" s="643"/>
      <c r="BD14" s="643"/>
      <c r="BE14" s="643"/>
      <c r="BF14" s="644"/>
      <c r="BG14" s="645">
        <v>30002</v>
      </c>
      <c r="BH14" s="646"/>
      <c r="BI14" s="646"/>
      <c r="BJ14" s="646"/>
      <c r="BK14" s="646"/>
      <c r="BL14" s="646"/>
      <c r="BM14" s="646"/>
      <c r="BN14" s="647"/>
      <c r="BO14" s="648">
        <v>3.6</v>
      </c>
      <c r="BP14" s="648"/>
      <c r="BQ14" s="648"/>
      <c r="BR14" s="648"/>
      <c r="BS14" s="654" t="s">
        <v>128</v>
      </c>
      <c r="BT14" s="646"/>
      <c r="BU14" s="646"/>
      <c r="BV14" s="646"/>
      <c r="BW14" s="646"/>
      <c r="BX14" s="646"/>
      <c r="BY14" s="646"/>
      <c r="BZ14" s="646"/>
      <c r="CA14" s="646"/>
      <c r="CB14" s="655"/>
      <c r="CD14" s="660" t="s">
        <v>254</v>
      </c>
      <c r="CE14" s="661"/>
      <c r="CF14" s="661"/>
      <c r="CG14" s="661"/>
      <c r="CH14" s="661"/>
      <c r="CI14" s="661"/>
      <c r="CJ14" s="661"/>
      <c r="CK14" s="661"/>
      <c r="CL14" s="661"/>
      <c r="CM14" s="661"/>
      <c r="CN14" s="661"/>
      <c r="CO14" s="661"/>
      <c r="CP14" s="661"/>
      <c r="CQ14" s="662"/>
      <c r="CR14" s="645">
        <v>226495</v>
      </c>
      <c r="CS14" s="646"/>
      <c r="CT14" s="646"/>
      <c r="CU14" s="646"/>
      <c r="CV14" s="646"/>
      <c r="CW14" s="646"/>
      <c r="CX14" s="646"/>
      <c r="CY14" s="647"/>
      <c r="CZ14" s="648">
        <v>4.4000000000000004</v>
      </c>
      <c r="DA14" s="648"/>
      <c r="DB14" s="648"/>
      <c r="DC14" s="648"/>
      <c r="DD14" s="654">
        <v>60884</v>
      </c>
      <c r="DE14" s="646"/>
      <c r="DF14" s="646"/>
      <c r="DG14" s="646"/>
      <c r="DH14" s="646"/>
      <c r="DI14" s="646"/>
      <c r="DJ14" s="646"/>
      <c r="DK14" s="646"/>
      <c r="DL14" s="646"/>
      <c r="DM14" s="646"/>
      <c r="DN14" s="646"/>
      <c r="DO14" s="646"/>
      <c r="DP14" s="647"/>
      <c r="DQ14" s="654">
        <v>181232</v>
      </c>
      <c r="DR14" s="646"/>
      <c r="DS14" s="646"/>
      <c r="DT14" s="646"/>
      <c r="DU14" s="646"/>
      <c r="DV14" s="646"/>
      <c r="DW14" s="646"/>
      <c r="DX14" s="646"/>
      <c r="DY14" s="646"/>
      <c r="DZ14" s="646"/>
      <c r="EA14" s="646"/>
      <c r="EB14" s="646"/>
      <c r="EC14" s="655"/>
    </row>
    <row r="15" spans="2:143" ht="11.25" customHeight="1" x14ac:dyDescent="0.15">
      <c r="B15" s="642" t="s">
        <v>255</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128</v>
      </c>
      <c r="AA15" s="648"/>
      <c r="AB15" s="648"/>
      <c r="AC15" s="648"/>
      <c r="AD15" s="649" t="s">
        <v>128</v>
      </c>
      <c r="AE15" s="649"/>
      <c r="AF15" s="649"/>
      <c r="AG15" s="649"/>
      <c r="AH15" s="649"/>
      <c r="AI15" s="649"/>
      <c r="AJ15" s="649"/>
      <c r="AK15" s="649"/>
      <c r="AL15" s="650" t="s">
        <v>128</v>
      </c>
      <c r="AM15" s="651"/>
      <c r="AN15" s="651"/>
      <c r="AO15" s="652"/>
      <c r="AP15" s="642" t="s">
        <v>256</v>
      </c>
      <c r="AQ15" s="643"/>
      <c r="AR15" s="643"/>
      <c r="AS15" s="643"/>
      <c r="AT15" s="643"/>
      <c r="AU15" s="643"/>
      <c r="AV15" s="643"/>
      <c r="AW15" s="643"/>
      <c r="AX15" s="643"/>
      <c r="AY15" s="643"/>
      <c r="AZ15" s="643"/>
      <c r="BA15" s="643"/>
      <c r="BB15" s="643"/>
      <c r="BC15" s="643"/>
      <c r="BD15" s="643"/>
      <c r="BE15" s="643"/>
      <c r="BF15" s="644"/>
      <c r="BG15" s="645">
        <v>64542</v>
      </c>
      <c r="BH15" s="646"/>
      <c r="BI15" s="646"/>
      <c r="BJ15" s="646"/>
      <c r="BK15" s="646"/>
      <c r="BL15" s="646"/>
      <c r="BM15" s="646"/>
      <c r="BN15" s="647"/>
      <c r="BO15" s="648">
        <v>7.8</v>
      </c>
      <c r="BP15" s="648"/>
      <c r="BQ15" s="648"/>
      <c r="BR15" s="648"/>
      <c r="BS15" s="654" t="s">
        <v>128</v>
      </c>
      <c r="BT15" s="646"/>
      <c r="BU15" s="646"/>
      <c r="BV15" s="646"/>
      <c r="BW15" s="646"/>
      <c r="BX15" s="646"/>
      <c r="BY15" s="646"/>
      <c r="BZ15" s="646"/>
      <c r="CA15" s="646"/>
      <c r="CB15" s="655"/>
      <c r="CD15" s="660" t="s">
        <v>257</v>
      </c>
      <c r="CE15" s="661"/>
      <c r="CF15" s="661"/>
      <c r="CG15" s="661"/>
      <c r="CH15" s="661"/>
      <c r="CI15" s="661"/>
      <c r="CJ15" s="661"/>
      <c r="CK15" s="661"/>
      <c r="CL15" s="661"/>
      <c r="CM15" s="661"/>
      <c r="CN15" s="661"/>
      <c r="CO15" s="661"/>
      <c r="CP15" s="661"/>
      <c r="CQ15" s="662"/>
      <c r="CR15" s="645">
        <v>771067</v>
      </c>
      <c r="CS15" s="646"/>
      <c r="CT15" s="646"/>
      <c r="CU15" s="646"/>
      <c r="CV15" s="646"/>
      <c r="CW15" s="646"/>
      <c r="CX15" s="646"/>
      <c r="CY15" s="647"/>
      <c r="CZ15" s="648">
        <v>15.1</v>
      </c>
      <c r="DA15" s="648"/>
      <c r="DB15" s="648"/>
      <c r="DC15" s="648"/>
      <c r="DD15" s="654">
        <v>312161</v>
      </c>
      <c r="DE15" s="646"/>
      <c r="DF15" s="646"/>
      <c r="DG15" s="646"/>
      <c r="DH15" s="646"/>
      <c r="DI15" s="646"/>
      <c r="DJ15" s="646"/>
      <c r="DK15" s="646"/>
      <c r="DL15" s="646"/>
      <c r="DM15" s="646"/>
      <c r="DN15" s="646"/>
      <c r="DO15" s="646"/>
      <c r="DP15" s="647"/>
      <c r="DQ15" s="654">
        <v>613660</v>
      </c>
      <c r="DR15" s="646"/>
      <c r="DS15" s="646"/>
      <c r="DT15" s="646"/>
      <c r="DU15" s="646"/>
      <c r="DV15" s="646"/>
      <c r="DW15" s="646"/>
      <c r="DX15" s="646"/>
      <c r="DY15" s="646"/>
      <c r="DZ15" s="646"/>
      <c r="EA15" s="646"/>
      <c r="EB15" s="646"/>
      <c r="EC15" s="655"/>
    </row>
    <row r="16" spans="2:143" ht="11.25" customHeight="1" x14ac:dyDescent="0.15">
      <c r="B16" s="642" t="s">
        <v>258</v>
      </c>
      <c r="C16" s="643"/>
      <c r="D16" s="643"/>
      <c r="E16" s="643"/>
      <c r="F16" s="643"/>
      <c r="G16" s="643"/>
      <c r="H16" s="643"/>
      <c r="I16" s="643"/>
      <c r="J16" s="643"/>
      <c r="K16" s="643"/>
      <c r="L16" s="643"/>
      <c r="M16" s="643"/>
      <c r="N16" s="643"/>
      <c r="O16" s="643"/>
      <c r="P16" s="643"/>
      <c r="Q16" s="644"/>
      <c r="R16" s="645">
        <v>1379</v>
      </c>
      <c r="S16" s="646"/>
      <c r="T16" s="646"/>
      <c r="U16" s="646"/>
      <c r="V16" s="646"/>
      <c r="W16" s="646"/>
      <c r="X16" s="646"/>
      <c r="Y16" s="647"/>
      <c r="Z16" s="648">
        <v>0</v>
      </c>
      <c r="AA16" s="648"/>
      <c r="AB16" s="648"/>
      <c r="AC16" s="648"/>
      <c r="AD16" s="649">
        <v>1379</v>
      </c>
      <c r="AE16" s="649"/>
      <c r="AF16" s="649"/>
      <c r="AG16" s="649"/>
      <c r="AH16" s="649"/>
      <c r="AI16" s="649"/>
      <c r="AJ16" s="649"/>
      <c r="AK16" s="649"/>
      <c r="AL16" s="650">
        <v>0</v>
      </c>
      <c r="AM16" s="651"/>
      <c r="AN16" s="651"/>
      <c r="AO16" s="652"/>
      <c r="AP16" s="642" t="s">
        <v>259</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128</v>
      </c>
      <c r="BP16" s="648"/>
      <c r="BQ16" s="648"/>
      <c r="BR16" s="648"/>
      <c r="BS16" s="654" t="s">
        <v>128</v>
      </c>
      <c r="BT16" s="646"/>
      <c r="BU16" s="646"/>
      <c r="BV16" s="646"/>
      <c r="BW16" s="646"/>
      <c r="BX16" s="646"/>
      <c r="BY16" s="646"/>
      <c r="BZ16" s="646"/>
      <c r="CA16" s="646"/>
      <c r="CB16" s="655"/>
      <c r="CD16" s="660" t="s">
        <v>260</v>
      </c>
      <c r="CE16" s="661"/>
      <c r="CF16" s="661"/>
      <c r="CG16" s="661"/>
      <c r="CH16" s="661"/>
      <c r="CI16" s="661"/>
      <c r="CJ16" s="661"/>
      <c r="CK16" s="661"/>
      <c r="CL16" s="661"/>
      <c r="CM16" s="661"/>
      <c r="CN16" s="661"/>
      <c r="CO16" s="661"/>
      <c r="CP16" s="661"/>
      <c r="CQ16" s="662"/>
      <c r="CR16" s="645">
        <v>32356</v>
      </c>
      <c r="CS16" s="646"/>
      <c r="CT16" s="646"/>
      <c r="CU16" s="646"/>
      <c r="CV16" s="646"/>
      <c r="CW16" s="646"/>
      <c r="CX16" s="646"/>
      <c r="CY16" s="647"/>
      <c r="CZ16" s="648">
        <v>0.6</v>
      </c>
      <c r="DA16" s="648"/>
      <c r="DB16" s="648"/>
      <c r="DC16" s="648"/>
      <c r="DD16" s="654" t="s">
        <v>128</v>
      </c>
      <c r="DE16" s="646"/>
      <c r="DF16" s="646"/>
      <c r="DG16" s="646"/>
      <c r="DH16" s="646"/>
      <c r="DI16" s="646"/>
      <c r="DJ16" s="646"/>
      <c r="DK16" s="646"/>
      <c r="DL16" s="646"/>
      <c r="DM16" s="646"/>
      <c r="DN16" s="646"/>
      <c r="DO16" s="646"/>
      <c r="DP16" s="647"/>
      <c r="DQ16" s="654">
        <v>10130</v>
      </c>
      <c r="DR16" s="646"/>
      <c r="DS16" s="646"/>
      <c r="DT16" s="646"/>
      <c r="DU16" s="646"/>
      <c r="DV16" s="646"/>
      <c r="DW16" s="646"/>
      <c r="DX16" s="646"/>
      <c r="DY16" s="646"/>
      <c r="DZ16" s="646"/>
      <c r="EA16" s="646"/>
      <c r="EB16" s="646"/>
      <c r="EC16" s="655"/>
    </row>
    <row r="17" spans="2:133" ht="11.25" customHeight="1" x14ac:dyDescent="0.15">
      <c r="B17" s="642" t="s">
        <v>261</v>
      </c>
      <c r="C17" s="643"/>
      <c r="D17" s="643"/>
      <c r="E17" s="643"/>
      <c r="F17" s="643"/>
      <c r="G17" s="643"/>
      <c r="H17" s="643"/>
      <c r="I17" s="643"/>
      <c r="J17" s="643"/>
      <c r="K17" s="643"/>
      <c r="L17" s="643"/>
      <c r="M17" s="643"/>
      <c r="N17" s="643"/>
      <c r="O17" s="643"/>
      <c r="P17" s="643"/>
      <c r="Q17" s="644"/>
      <c r="R17" s="645">
        <v>18651</v>
      </c>
      <c r="S17" s="646"/>
      <c r="T17" s="646"/>
      <c r="U17" s="646"/>
      <c r="V17" s="646"/>
      <c r="W17" s="646"/>
      <c r="X17" s="646"/>
      <c r="Y17" s="647"/>
      <c r="Z17" s="648">
        <v>0.4</v>
      </c>
      <c r="AA17" s="648"/>
      <c r="AB17" s="648"/>
      <c r="AC17" s="648"/>
      <c r="AD17" s="649">
        <v>18651</v>
      </c>
      <c r="AE17" s="649"/>
      <c r="AF17" s="649"/>
      <c r="AG17" s="649"/>
      <c r="AH17" s="649"/>
      <c r="AI17" s="649"/>
      <c r="AJ17" s="649"/>
      <c r="AK17" s="649"/>
      <c r="AL17" s="650">
        <v>0.7</v>
      </c>
      <c r="AM17" s="651"/>
      <c r="AN17" s="651"/>
      <c r="AO17" s="652"/>
      <c r="AP17" s="642" t="s">
        <v>262</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128</v>
      </c>
      <c r="BT17" s="646"/>
      <c r="BU17" s="646"/>
      <c r="BV17" s="646"/>
      <c r="BW17" s="646"/>
      <c r="BX17" s="646"/>
      <c r="BY17" s="646"/>
      <c r="BZ17" s="646"/>
      <c r="CA17" s="646"/>
      <c r="CB17" s="655"/>
      <c r="CD17" s="660" t="s">
        <v>263</v>
      </c>
      <c r="CE17" s="661"/>
      <c r="CF17" s="661"/>
      <c r="CG17" s="661"/>
      <c r="CH17" s="661"/>
      <c r="CI17" s="661"/>
      <c r="CJ17" s="661"/>
      <c r="CK17" s="661"/>
      <c r="CL17" s="661"/>
      <c r="CM17" s="661"/>
      <c r="CN17" s="661"/>
      <c r="CO17" s="661"/>
      <c r="CP17" s="661"/>
      <c r="CQ17" s="662"/>
      <c r="CR17" s="645">
        <v>432083</v>
      </c>
      <c r="CS17" s="646"/>
      <c r="CT17" s="646"/>
      <c r="CU17" s="646"/>
      <c r="CV17" s="646"/>
      <c r="CW17" s="646"/>
      <c r="CX17" s="646"/>
      <c r="CY17" s="647"/>
      <c r="CZ17" s="648">
        <v>8.4</v>
      </c>
      <c r="DA17" s="648"/>
      <c r="DB17" s="648"/>
      <c r="DC17" s="648"/>
      <c r="DD17" s="654" t="s">
        <v>128</v>
      </c>
      <c r="DE17" s="646"/>
      <c r="DF17" s="646"/>
      <c r="DG17" s="646"/>
      <c r="DH17" s="646"/>
      <c r="DI17" s="646"/>
      <c r="DJ17" s="646"/>
      <c r="DK17" s="646"/>
      <c r="DL17" s="646"/>
      <c r="DM17" s="646"/>
      <c r="DN17" s="646"/>
      <c r="DO17" s="646"/>
      <c r="DP17" s="647"/>
      <c r="DQ17" s="654">
        <v>414075</v>
      </c>
      <c r="DR17" s="646"/>
      <c r="DS17" s="646"/>
      <c r="DT17" s="646"/>
      <c r="DU17" s="646"/>
      <c r="DV17" s="646"/>
      <c r="DW17" s="646"/>
      <c r="DX17" s="646"/>
      <c r="DY17" s="646"/>
      <c r="DZ17" s="646"/>
      <c r="EA17" s="646"/>
      <c r="EB17" s="646"/>
      <c r="EC17" s="655"/>
    </row>
    <row r="18" spans="2:133" ht="11.25" customHeight="1" x14ac:dyDescent="0.15">
      <c r="B18" s="642" t="s">
        <v>264</v>
      </c>
      <c r="C18" s="643"/>
      <c r="D18" s="643"/>
      <c r="E18" s="643"/>
      <c r="F18" s="643"/>
      <c r="G18" s="643"/>
      <c r="H18" s="643"/>
      <c r="I18" s="643"/>
      <c r="J18" s="643"/>
      <c r="K18" s="643"/>
      <c r="L18" s="643"/>
      <c r="M18" s="643"/>
      <c r="N18" s="643"/>
      <c r="O18" s="643"/>
      <c r="P18" s="643"/>
      <c r="Q18" s="644"/>
      <c r="R18" s="645">
        <v>3218</v>
      </c>
      <c r="S18" s="646"/>
      <c r="T18" s="646"/>
      <c r="U18" s="646"/>
      <c r="V18" s="646"/>
      <c r="W18" s="646"/>
      <c r="X18" s="646"/>
      <c r="Y18" s="647"/>
      <c r="Z18" s="648">
        <v>0.1</v>
      </c>
      <c r="AA18" s="648"/>
      <c r="AB18" s="648"/>
      <c r="AC18" s="648"/>
      <c r="AD18" s="649">
        <v>3218</v>
      </c>
      <c r="AE18" s="649"/>
      <c r="AF18" s="649"/>
      <c r="AG18" s="649"/>
      <c r="AH18" s="649"/>
      <c r="AI18" s="649"/>
      <c r="AJ18" s="649"/>
      <c r="AK18" s="649"/>
      <c r="AL18" s="650">
        <v>0.1</v>
      </c>
      <c r="AM18" s="651"/>
      <c r="AN18" s="651"/>
      <c r="AO18" s="652"/>
      <c r="AP18" s="642" t="s">
        <v>265</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266</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128</v>
      </c>
      <c r="DA18" s="648"/>
      <c r="DB18" s="648"/>
      <c r="DC18" s="648"/>
      <c r="DD18" s="654" t="s">
        <v>128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x14ac:dyDescent="0.15">
      <c r="B19" s="642" t="s">
        <v>267</v>
      </c>
      <c r="C19" s="643"/>
      <c r="D19" s="643"/>
      <c r="E19" s="643"/>
      <c r="F19" s="643"/>
      <c r="G19" s="643"/>
      <c r="H19" s="643"/>
      <c r="I19" s="643"/>
      <c r="J19" s="643"/>
      <c r="K19" s="643"/>
      <c r="L19" s="643"/>
      <c r="M19" s="643"/>
      <c r="N19" s="643"/>
      <c r="O19" s="643"/>
      <c r="P19" s="643"/>
      <c r="Q19" s="644"/>
      <c r="R19" s="645">
        <v>719</v>
      </c>
      <c r="S19" s="646"/>
      <c r="T19" s="646"/>
      <c r="U19" s="646"/>
      <c r="V19" s="646"/>
      <c r="W19" s="646"/>
      <c r="X19" s="646"/>
      <c r="Y19" s="647"/>
      <c r="Z19" s="648">
        <v>0</v>
      </c>
      <c r="AA19" s="648"/>
      <c r="AB19" s="648"/>
      <c r="AC19" s="648"/>
      <c r="AD19" s="649">
        <v>719</v>
      </c>
      <c r="AE19" s="649"/>
      <c r="AF19" s="649"/>
      <c r="AG19" s="649"/>
      <c r="AH19" s="649"/>
      <c r="AI19" s="649"/>
      <c r="AJ19" s="649"/>
      <c r="AK19" s="649"/>
      <c r="AL19" s="650">
        <v>0</v>
      </c>
      <c r="AM19" s="651"/>
      <c r="AN19" s="651"/>
      <c r="AO19" s="652"/>
      <c r="AP19" s="642" t="s">
        <v>268</v>
      </c>
      <c r="AQ19" s="643"/>
      <c r="AR19" s="643"/>
      <c r="AS19" s="643"/>
      <c r="AT19" s="643"/>
      <c r="AU19" s="643"/>
      <c r="AV19" s="643"/>
      <c r="AW19" s="643"/>
      <c r="AX19" s="643"/>
      <c r="AY19" s="643"/>
      <c r="AZ19" s="643"/>
      <c r="BA19" s="643"/>
      <c r="BB19" s="643"/>
      <c r="BC19" s="643"/>
      <c r="BD19" s="643"/>
      <c r="BE19" s="643"/>
      <c r="BF19" s="644"/>
      <c r="BG19" s="645">
        <v>10059</v>
      </c>
      <c r="BH19" s="646"/>
      <c r="BI19" s="646"/>
      <c r="BJ19" s="646"/>
      <c r="BK19" s="646"/>
      <c r="BL19" s="646"/>
      <c r="BM19" s="646"/>
      <c r="BN19" s="647"/>
      <c r="BO19" s="648">
        <v>1.2</v>
      </c>
      <c r="BP19" s="648"/>
      <c r="BQ19" s="648"/>
      <c r="BR19" s="648"/>
      <c r="BS19" s="654" t="s">
        <v>128</v>
      </c>
      <c r="BT19" s="646"/>
      <c r="BU19" s="646"/>
      <c r="BV19" s="646"/>
      <c r="BW19" s="646"/>
      <c r="BX19" s="646"/>
      <c r="BY19" s="646"/>
      <c r="BZ19" s="646"/>
      <c r="CA19" s="646"/>
      <c r="CB19" s="655"/>
      <c r="CD19" s="660" t="s">
        <v>269</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270</v>
      </c>
      <c r="C20" s="643"/>
      <c r="D20" s="643"/>
      <c r="E20" s="643"/>
      <c r="F20" s="643"/>
      <c r="G20" s="643"/>
      <c r="H20" s="643"/>
      <c r="I20" s="643"/>
      <c r="J20" s="643"/>
      <c r="K20" s="643"/>
      <c r="L20" s="643"/>
      <c r="M20" s="643"/>
      <c r="N20" s="643"/>
      <c r="O20" s="643"/>
      <c r="P20" s="643"/>
      <c r="Q20" s="644"/>
      <c r="R20" s="645">
        <v>229</v>
      </c>
      <c r="S20" s="646"/>
      <c r="T20" s="646"/>
      <c r="U20" s="646"/>
      <c r="V20" s="646"/>
      <c r="W20" s="646"/>
      <c r="X20" s="646"/>
      <c r="Y20" s="647"/>
      <c r="Z20" s="648">
        <v>0</v>
      </c>
      <c r="AA20" s="648"/>
      <c r="AB20" s="648"/>
      <c r="AC20" s="648"/>
      <c r="AD20" s="649">
        <v>229</v>
      </c>
      <c r="AE20" s="649"/>
      <c r="AF20" s="649"/>
      <c r="AG20" s="649"/>
      <c r="AH20" s="649"/>
      <c r="AI20" s="649"/>
      <c r="AJ20" s="649"/>
      <c r="AK20" s="649"/>
      <c r="AL20" s="650">
        <v>0</v>
      </c>
      <c r="AM20" s="651"/>
      <c r="AN20" s="651"/>
      <c r="AO20" s="652"/>
      <c r="AP20" s="642" t="s">
        <v>271</v>
      </c>
      <c r="AQ20" s="643"/>
      <c r="AR20" s="643"/>
      <c r="AS20" s="643"/>
      <c r="AT20" s="643"/>
      <c r="AU20" s="643"/>
      <c r="AV20" s="643"/>
      <c r="AW20" s="643"/>
      <c r="AX20" s="643"/>
      <c r="AY20" s="643"/>
      <c r="AZ20" s="643"/>
      <c r="BA20" s="643"/>
      <c r="BB20" s="643"/>
      <c r="BC20" s="643"/>
      <c r="BD20" s="643"/>
      <c r="BE20" s="643"/>
      <c r="BF20" s="644"/>
      <c r="BG20" s="645">
        <v>10059</v>
      </c>
      <c r="BH20" s="646"/>
      <c r="BI20" s="646"/>
      <c r="BJ20" s="646"/>
      <c r="BK20" s="646"/>
      <c r="BL20" s="646"/>
      <c r="BM20" s="646"/>
      <c r="BN20" s="647"/>
      <c r="BO20" s="648">
        <v>1.2</v>
      </c>
      <c r="BP20" s="648"/>
      <c r="BQ20" s="648"/>
      <c r="BR20" s="648"/>
      <c r="BS20" s="654" t="s">
        <v>128</v>
      </c>
      <c r="BT20" s="646"/>
      <c r="BU20" s="646"/>
      <c r="BV20" s="646"/>
      <c r="BW20" s="646"/>
      <c r="BX20" s="646"/>
      <c r="BY20" s="646"/>
      <c r="BZ20" s="646"/>
      <c r="CA20" s="646"/>
      <c r="CB20" s="655"/>
      <c r="CD20" s="660" t="s">
        <v>272</v>
      </c>
      <c r="CE20" s="661"/>
      <c r="CF20" s="661"/>
      <c r="CG20" s="661"/>
      <c r="CH20" s="661"/>
      <c r="CI20" s="661"/>
      <c r="CJ20" s="661"/>
      <c r="CK20" s="661"/>
      <c r="CL20" s="661"/>
      <c r="CM20" s="661"/>
      <c r="CN20" s="661"/>
      <c r="CO20" s="661"/>
      <c r="CP20" s="661"/>
      <c r="CQ20" s="662"/>
      <c r="CR20" s="645">
        <v>5122812</v>
      </c>
      <c r="CS20" s="646"/>
      <c r="CT20" s="646"/>
      <c r="CU20" s="646"/>
      <c r="CV20" s="646"/>
      <c r="CW20" s="646"/>
      <c r="CX20" s="646"/>
      <c r="CY20" s="647"/>
      <c r="CZ20" s="648">
        <v>100</v>
      </c>
      <c r="DA20" s="648"/>
      <c r="DB20" s="648"/>
      <c r="DC20" s="648"/>
      <c r="DD20" s="654">
        <v>1291471</v>
      </c>
      <c r="DE20" s="646"/>
      <c r="DF20" s="646"/>
      <c r="DG20" s="646"/>
      <c r="DH20" s="646"/>
      <c r="DI20" s="646"/>
      <c r="DJ20" s="646"/>
      <c r="DK20" s="646"/>
      <c r="DL20" s="646"/>
      <c r="DM20" s="646"/>
      <c r="DN20" s="646"/>
      <c r="DO20" s="646"/>
      <c r="DP20" s="647"/>
      <c r="DQ20" s="654">
        <v>3479923</v>
      </c>
      <c r="DR20" s="646"/>
      <c r="DS20" s="646"/>
      <c r="DT20" s="646"/>
      <c r="DU20" s="646"/>
      <c r="DV20" s="646"/>
      <c r="DW20" s="646"/>
      <c r="DX20" s="646"/>
      <c r="DY20" s="646"/>
      <c r="DZ20" s="646"/>
      <c r="EA20" s="646"/>
      <c r="EB20" s="646"/>
      <c r="EC20" s="655"/>
    </row>
    <row r="21" spans="2:133" ht="11.25" customHeight="1" x14ac:dyDescent="0.15">
      <c r="B21" s="642" t="s">
        <v>273</v>
      </c>
      <c r="C21" s="643"/>
      <c r="D21" s="643"/>
      <c r="E21" s="643"/>
      <c r="F21" s="643"/>
      <c r="G21" s="643"/>
      <c r="H21" s="643"/>
      <c r="I21" s="643"/>
      <c r="J21" s="643"/>
      <c r="K21" s="643"/>
      <c r="L21" s="643"/>
      <c r="M21" s="643"/>
      <c r="N21" s="643"/>
      <c r="O21" s="643"/>
      <c r="P21" s="643"/>
      <c r="Q21" s="644"/>
      <c r="R21" s="645">
        <v>14485</v>
      </c>
      <c r="S21" s="646"/>
      <c r="T21" s="646"/>
      <c r="U21" s="646"/>
      <c r="V21" s="646"/>
      <c r="W21" s="646"/>
      <c r="X21" s="646"/>
      <c r="Y21" s="647"/>
      <c r="Z21" s="648">
        <v>0.3</v>
      </c>
      <c r="AA21" s="648"/>
      <c r="AB21" s="648"/>
      <c r="AC21" s="648"/>
      <c r="AD21" s="649">
        <v>14485</v>
      </c>
      <c r="AE21" s="649"/>
      <c r="AF21" s="649"/>
      <c r="AG21" s="649"/>
      <c r="AH21" s="649"/>
      <c r="AI21" s="649"/>
      <c r="AJ21" s="649"/>
      <c r="AK21" s="649"/>
      <c r="AL21" s="650">
        <v>0.5</v>
      </c>
      <c r="AM21" s="651"/>
      <c r="AN21" s="651"/>
      <c r="AO21" s="652"/>
      <c r="AP21" s="664" t="s">
        <v>274</v>
      </c>
      <c r="AQ21" s="665"/>
      <c r="AR21" s="665"/>
      <c r="AS21" s="665"/>
      <c r="AT21" s="665"/>
      <c r="AU21" s="665"/>
      <c r="AV21" s="665"/>
      <c r="AW21" s="665"/>
      <c r="AX21" s="665"/>
      <c r="AY21" s="665"/>
      <c r="AZ21" s="665"/>
      <c r="BA21" s="665"/>
      <c r="BB21" s="665"/>
      <c r="BC21" s="665"/>
      <c r="BD21" s="665"/>
      <c r="BE21" s="665"/>
      <c r="BF21" s="666"/>
      <c r="BG21" s="645">
        <v>10059</v>
      </c>
      <c r="BH21" s="646"/>
      <c r="BI21" s="646"/>
      <c r="BJ21" s="646"/>
      <c r="BK21" s="646"/>
      <c r="BL21" s="646"/>
      <c r="BM21" s="646"/>
      <c r="BN21" s="647"/>
      <c r="BO21" s="648">
        <v>1.2</v>
      </c>
      <c r="BP21" s="648"/>
      <c r="BQ21" s="648"/>
      <c r="BR21" s="648"/>
      <c r="BS21" s="654" t="s">
        <v>128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275</v>
      </c>
      <c r="C22" s="643"/>
      <c r="D22" s="643"/>
      <c r="E22" s="643"/>
      <c r="F22" s="643"/>
      <c r="G22" s="643"/>
      <c r="H22" s="643"/>
      <c r="I22" s="643"/>
      <c r="J22" s="643"/>
      <c r="K22" s="643"/>
      <c r="L22" s="643"/>
      <c r="M22" s="643"/>
      <c r="N22" s="643"/>
      <c r="O22" s="643"/>
      <c r="P22" s="643"/>
      <c r="Q22" s="644"/>
      <c r="R22" s="645">
        <v>1920791</v>
      </c>
      <c r="S22" s="646"/>
      <c r="T22" s="646"/>
      <c r="U22" s="646"/>
      <c r="V22" s="646"/>
      <c r="W22" s="646"/>
      <c r="X22" s="646"/>
      <c r="Y22" s="647"/>
      <c r="Z22" s="648">
        <v>36.200000000000003</v>
      </c>
      <c r="AA22" s="648"/>
      <c r="AB22" s="648"/>
      <c r="AC22" s="648"/>
      <c r="AD22" s="649">
        <v>1715649</v>
      </c>
      <c r="AE22" s="649"/>
      <c r="AF22" s="649"/>
      <c r="AG22" s="649"/>
      <c r="AH22" s="649"/>
      <c r="AI22" s="649"/>
      <c r="AJ22" s="649"/>
      <c r="AK22" s="649"/>
      <c r="AL22" s="650">
        <v>61.6</v>
      </c>
      <c r="AM22" s="651"/>
      <c r="AN22" s="651"/>
      <c r="AO22" s="652"/>
      <c r="AP22" s="664" t="s">
        <v>276</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277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278</v>
      </c>
      <c r="C23" s="643"/>
      <c r="D23" s="643"/>
      <c r="E23" s="643"/>
      <c r="F23" s="643"/>
      <c r="G23" s="643"/>
      <c r="H23" s="643"/>
      <c r="I23" s="643"/>
      <c r="J23" s="643"/>
      <c r="K23" s="643"/>
      <c r="L23" s="643"/>
      <c r="M23" s="643"/>
      <c r="N23" s="643"/>
      <c r="O23" s="643"/>
      <c r="P23" s="643"/>
      <c r="Q23" s="644"/>
      <c r="R23" s="645">
        <v>1715649</v>
      </c>
      <c r="S23" s="646"/>
      <c r="T23" s="646"/>
      <c r="U23" s="646"/>
      <c r="V23" s="646"/>
      <c r="W23" s="646"/>
      <c r="X23" s="646"/>
      <c r="Y23" s="647"/>
      <c r="Z23" s="648">
        <v>32.299999999999997</v>
      </c>
      <c r="AA23" s="648"/>
      <c r="AB23" s="648"/>
      <c r="AC23" s="648"/>
      <c r="AD23" s="649">
        <v>1715649</v>
      </c>
      <c r="AE23" s="649"/>
      <c r="AF23" s="649"/>
      <c r="AG23" s="649"/>
      <c r="AH23" s="649"/>
      <c r="AI23" s="649"/>
      <c r="AJ23" s="649"/>
      <c r="AK23" s="649"/>
      <c r="AL23" s="650">
        <v>61.6</v>
      </c>
      <c r="AM23" s="651"/>
      <c r="AN23" s="651"/>
      <c r="AO23" s="652"/>
      <c r="AP23" s="664" t="s">
        <v>279</v>
      </c>
      <c r="AQ23" s="665"/>
      <c r="AR23" s="665"/>
      <c r="AS23" s="665"/>
      <c r="AT23" s="665"/>
      <c r="AU23" s="665"/>
      <c r="AV23" s="665"/>
      <c r="AW23" s="665"/>
      <c r="AX23" s="665"/>
      <c r="AY23" s="665"/>
      <c r="AZ23" s="665"/>
      <c r="BA23" s="665"/>
      <c r="BB23" s="665"/>
      <c r="BC23" s="665"/>
      <c r="BD23" s="665"/>
      <c r="BE23" s="665"/>
      <c r="BF23" s="666"/>
      <c r="BG23" s="645" t="s">
        <v>128</v>
      </c>
      <c r="BH23" s="646"/>
      <c r="BI23" s="646"/>
      <c r="BJ23" s="646"/>
      <c r="BK23" s="646"/>
      <c r="BL23" s="646"/>
      <c r="BM23" s="646"/>
      <c r="BN23" s="647"/>
      <c r="BO23" s="648" t="s">
        <v>128</v>
      </c>
      <c r="BP23" s="648"/>
      <c r="BQ23" s="648"/>
      <c r="BR23" s="648"/>
      <c r="BS23" s="654" t="s">
        <v>128</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280</v>
      </c>
      <c r="CS23" s="628"/>
      <c r="CT23" s="628"/>
      <c r="CU23" s="628"/>
      <c r="CV23" s="628"/>
      <c r="CW23" s="628"/>
      <c r="CX23" s="628"/>
      <c r="CY23" s="629"/>
      <c r="CZ23" s="627" t="s">
        <v>281</v>
      </c>
      <c r="DA23" s="628"/>
      <c r="DB23" s="628"/>
      <c r="DC23" s="629"/>
      <c r="DD23" s="627" t="s">
        <v>282</v>
      </c>
      <c r="DE23" s="628"/>
      <c r="DF23" s="628"/>
      <c r="DG23" s="628"/>
      <c r="DH23" s="628"/>
      <c r="DI23" s="628"/>
      <c r="DJ23" s="628"/>
      <c r="DK23" s="629"/>
      <c r="DL23" s="676" t="s">
        <v>283</v>
      </c>
      <c r="DM23" s="677"/>
      <c r="DN23" s="677"/>
      <c r="DO23" s="677"/>
      <c r="DP23" s="677"/>
      <c r="DQ23" s="677"/>
      <c r="DR23" s="677"/>
      <c r="DS23" s="677"/>
      <c r="DT23" s="677"/>
      <c r="DU23" s="677"/>
      <c r="DV23" s="678"/>
      <c r="DW23" s="627" t="s">
        <v>284</v>
      </c>
      <c r="DX23" s="628"/>
      <c r="DY23" s="628"/>
      <c r="DZ23" s="628"/>
      <c r="EA23" s="628"/>
      <c r="EB23" s="628"/>
      <c r="EC23" s="629"/>
    </row>
    <row r="24" spans="2:133" ht="11.25" customHeight="1" x14ac:dyDescent="0.15">
      <c r="B24" s="642" t="s">
        <v>285</v>
      </c>
      <c r="C24" s="643"/>
      <c r="D24" s="643"/>
      <c r="E24" s="643"/>
      <c r="F24" s="643"/>
      <c r="G24" s="643"/>
      <c r="H24" s="643"/>
      <c r="I24" s="643"/>
      <c r="J24" s="643"/>
      <c r="K24" s="643"/>
      <c r="L24" s="643"/>
      <c r="M24" s="643"/>
      <c r="N24" s="643"/>
      <c r="O24" s="643"/>
      <c r="P24" s="643"/>
      <c r="Q24" s="644"/>
      <c r="R24" s="645">
        <v>190460</v>
      </c>
      <c r="S24" s="646"/>
      <c r="T24" s="646"/>
      <c r="U24" s="646"/>
      <c r="V24" s="646"/>
      <c r="W24" s="646"/>
      <c r="X24" s="646"/>
      <c r="Y24" s="647"/>
      <c r="Z24" s="648">
        <v>3.6</v>
      </c>
      <c r="AA24" s="648"/>
      <c r="AB24" s="648"/>
      <c r="AC24" s="648"/>
      <c r="AD24" s="649" t="s">
        <v>128</v>
      </c>
      <c r="AE24" s="649"/>
      <c r="AF24" s="649"/>
      <c r="AG24" s="649"/>
      <c r="AH24" s="649"/>
      <c r="AI24" s="649"/>
      <c r="AJ24" s="649"/>
      <c r="AK24" s="649"/>
      <c r="AL24" s="650" t="s">
        <v>128</v>
      </c>
      <c r="AM24" s="651"/>
      <c r="AN24" s="651"/>
      <c r="AO24" s="652"/>
      <c r="AP24" s="664" t="s">
        <v>286</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287</v>
      </c>
      <c r="CE24" s="657"/>
      <c r="CF24" s="657"/>
      <c r="CG24" s="657"/>
      <c r="CH24" s="657"/>
      <c r="CI24" s="657"/>
      <c r="CJ24" s="657"/>
      <c r="CK24" s="657"/>
      <c r="CL24" s="657"/>
      <c r="CM24" s="657"/>
      <c r="CN24" s="657"/>
      <c r="CO24" s="657"/>
      <c r="CP24" s="657"/>
      <c r="CQ24" s="658"/>
      <c r="CR24" s="634">
        <v>1899841</v>
      </c>
      <c r="CS24" s="635"/>
      <c r="CT24" s="635"/>
      <c r="CU24" s="635"/>
      <c r="CV24" s="635"/>
      <c r="CW24" s="635"/>
      <c r="CX24" s="635"/>
      <c r="CY24" s="636"/>
      <c r="CZ24" s="639">
        <v>37.1</v>
      </c>
      <c r="DA24" s="640"/>
      <c r="DB24" s="640"/>
      <c r="DC24" s="659"/>
      <c r="DD24" s="679">
        <v>1548643</v>
      </c>
      <c r="DE24" s="635"/>
      <c r="DF24" s="635"/>
      <c r="DG24" s="635"/>
      <c r="DH24" s="635"/>
      <c r="DI24" s="635"/>
      <c r="DJ24" s="635"/>
      <c r="DK24" s="636"/>
      <c r="DL24" s="679">
        <v>1510670</v>
      </c>
      <c r="DM24" s="635"/>
      <c r="DN24" s="635"/>
      <c r="DO24" s="635"/>
      <c r="DP24" s="635"/>
      <c r="DQ24" s="635"/>
      <c r="DR24" s="635"/>
      <c r="DS24" s="635"/>
      <c r="DT24" s="635"/>
      <c r="DU24" s="635"/>
      <c r="DV24" s="636"/>
      <c r="DW24" s="639">
        <v>52.4</v>
      </c>
      <c r="DX24" s="640"/>
      <c r="DY24" s="640"/>
      <c r="DZ24" s="640"/>
      <c r="EA24" s="640"/>
      <c r="EB24" s="640"/>
      <c r="EC24" s="641"/>
    </row>
    <row r="25" spans="2:133" ht="11.25" customHeight="1" x14ac:dyDescent="0.15">
      <c r="B25" s="642" t="s">
        <v>288</v>
      </c>
      <c r="C25" s="643"/>
      <c r="D25" s="643"/>
      <c r="E25" s="643"/>
      <c r="F25" s="643"/>
      <c r="G25" s="643"/>
      <c r="H25" s="643"/>
      <c r="I25" s="643"/>
      <c r="J25" s="643"/>
      <c r="K25" s="643"/>
      <c r="L25" s="643"/>
      <c r="M25" s="643"/>
      <c r="N25" s="643"/>
      <c r="O25" s="643"/>
      <c r="P25" s="643"/>
      <c r="Q25" s="644"/>
      <c r="R25" s="645">
        <v>14682</v>
      </c>
      <c r="S25" s="646"/>
      <c r="T25" s="646"/>
      <c r="U25" s="646"/>
      <c r="V25" s="646"/>
      <c r="W25" s="646"/>
      <c r="X25" s="646"/>
      <c r="Y25" s="647"/>
      <c r="Z25" s="648">
        <v>0.3</v>
      </c>
      <c r="AA25" s="648"/>
      <c r="AB25" s="648"/>
      <c r="AC25" s="648"/>
      <c r="AD25" s="649" t="s">
        <v>128</v>
      </c>
      <c r="AE25" s="649"/>
      <c r="AF25" s="649"/>
      <c r="AG25" s="649"/>
      <c r="AH25" s="649"/>
      <c r="AI25" s="649"/>
      <c r="AJ25" s="649"/>
      <c r="AK25" s="649"/>
      <c r="AL25" s="650" t="s">
        <v>128</v>
      </c>
      <c r="AM25" s="651"/>
      <c r="AN25" s="651"/>
      <c r="AO25" s="652"/>
      <c r="AP25" s="664" t="s">
        <v>289</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128</v>
      </c>
      <c r="BP25" s="648"/>
      <c r="BQ25" s="648"/>
      <c r="BR25" s="648"/>
      <c r="BS25" s="654" t="s">
        <v>128</v>
      </c>
      <c r="BT25" s="646"/>
      <c r="BU25" s="646"/>
      <c r="BV25" s="646"/>
      <c r="BW25" s="646"/>
      <c r="BX25" s="646"/>
      <c r="BY25" s="646"/>
      <c r="BZ25" s="646"/>
      <c r="CA25" s="646"/>
      <c r="CB25" s="655"/>
      <c r="CD25" s="660" t="s">
        <v>290</v>
      </c>
      <c r="CE25" s="661"/>
      <c r="CF25" s="661"/>
      <c r="CG25" s="661"/>
      <c r="CH25" s="661"/>
      <c r="CI25" s="661"/>
      <c r="CJ25" s="661"/>
      <c r="CK25" s="661"/>
      <c r="CL25" s="661"/>
      <c r="CM25" s="661"/>
      <c r="CN25" s="661"/>
      <c r="CO25" s="661"/>
      <c r="CP25" s="661"/>
      <c r="CQ25" s="662"/>
      <c r="CR25" s="645">
        <v>1000575</v>
      </c>
      <c r="CS25" s="682"/>
      <c r="CT25" s="682"/>
      <c r="CU25" s="682"/>
      <c r="CV25" s="682"/>
      <c r="CW25" s="682"/>
      <c r="CX25" s="682"/>
      <c r="CY25" s="683"/>
      <c r="CZ25" s="650">
        <v>19.5</v>
      </c>
      <c r="DA25" s="680"/>
      <c r="DB25" s="680"/>
      <c r="DC25" s="684"/>
      <c r="DD25" s="654">
        <v>947595</v>
      </c>
      <c r="DE25" s="682"/>
      <c r="DF25" s="682"/>
      <c r="DG25" s="682"/>
      <c r="DH25" s="682"/>
      <c r="DI25" s="682"/>
      <c r="DJ25" s="682"/>
      <c r="DK25" s="683"/>
      <c r="DL25" s="654">
        <v>947069</v>
      </c>
      <c r="DM25" s="682"/>
      <c r="DN25" s="682"/>
      <c r="DO25" s="682"/>
      <c r="DP25" s="682"/>
      <c r="DQ25" s="682"/>
      <c r="DR25" s="682"/>
      <c r="DS25" s="682"/>
      <c r="DT25" s="682"/>
      <c r="DU25" s="682"/>
      <c r="DV25" s="683"/>
      <c r="DW25" s="650">
        <v>32.9</v>
      </c>
      <c r="DX25" s="680"/>
      <c r="DY25" s="680"/>
      <c r="DZ25" s="680"/>
      <c r="EA25" s="680"/>
      <c r="EB25" s="680"/>
      <c r="EC25" s="681"/>
    </row>
    <row r="26" spans="2:133" ht="11.25" customHeight="1" x14ac:dyDescent="0.15">
      <c r="B26" s="642" t="s">
        <v>291</v>
      </c>
      <c r="C26" s="643"/>
      <c r="D26" s="643"/>
      <c r="E26" s="643"/>
      <c r="F26" s="643"/>
      <c r="G26" s="643"/>
      <c r="H26" s="643"/>
      <c r="I26" s="643"/>
      <c r="J26" s="643"/>
      <c r="K26" s="643"/>
      <c r="L26" s="643"/>
      <c r="M26" s="643"/>
      <c r="N26" s="643"/>
      <c r="O26" s="643"/>
      <c r="P26" s="643"/>
      <c r="Q26" s="644"/>
      <c r="R26" s="645">
        <v>2974534</v>
      </c>
      <c r="S26" s="646"/>
      <c r="T26" s="646"/>
      <c r="U26" s="646"/>
      <c r="V26" s="646"/>
      <c r="W26" s="646"/>
      <c r="X26" s="646"/>
      <c r="Y26" s="647"/>
      <c r="Z26" s="648">
        <v>56.1</v>
      </c>
      <c r="AA26" s="648"/>
      <c r="AB26" s="648"/>
      <c r="AC26" s="648"/>
      <c r="AD26" s="649">
        <v>2769392</v>
      </c>
      <c r="AE26" s="649"/>
      <c r="AF26" s="649"/>
      <c r="AG26" s="649"/>
      <c r="AH26" s="649"/>
      <c r="AI26" s="649"/>
      <c r="AJ26" s="649"/>
      <c r="AK26" s="649"/>
      <c r="AL26" s="650">
        <v>99.5</v>
      </c>
      <c r="AM26" s="651"/>
      <c r="AN26" s="651"/>
      <c r="AO26" s="652"/>
      <c r="AP26" s="664" t="s">
        <v>292</v>
      </c>
      <c r="AQ26" s="691"/>
      <c r="AR26" s="691"/>
      <c r="AS26" s="691"/>
      <c r="AT26" s="691"/>
      <c r="AU26" s="691"/>
      <c r="AV26" s="691"/>
      <c r="AW26" s="691"/>
      <c r="AX26" s="691"/>
      <c r="AY26" s="691"/>
      <c r="AZ26" s="691"/>
      <c r="BA26" s="691"/>
      <c r="BB26" s="691"/>
      <c r="BC26" s="691"/>
      <c r="BD26" s="691"/>
      <c r="BE26" s="691"/>
      <c r="BF26" s="666"/>
      <c r="BG26" s="645" t="s">
        <v>128</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293</v>
      </c>
      <c r="CE26" s="661"/>
      <c r="CF26" s="661"/>
      <c r="CG26" s="661"/>
      <c r="CH26" s="661"/>
      <c r="CI26" s="661"/>
      <c r="CJ26" s="661"/>
      <c r="CK26" s="661"/>
      <c r="CL26" s="661"/>
      <c r="CM26" s="661"/>
      <c r="CN26" s="661"/>
      <c r="CO26" s="661"/>
      <c r="CP26" s="661"/>
      <c r="CQ26" s="662"/>
      <c r="CR26" s="645">
        <v>626762</v>
      </c>
      <c r="CS26" s="646"/>
      <c r="CT26" s="646"/>
      <c r="CU26" s="646"/>
      <c r="CV26" s="646"/>
      <c r="CW26" s="646"/>
      <c r="CX26" s="646"/>
      <c r="CY26" s="647"/>
      <c r="CZ26" s="650">
        <v>12.2</v>
      </c>
      <c r="DA26" s="680"/>
      <c r="DB26" s="680"/>
      <c r="DC26" s="684"/>
      <c r="DD26" s="654">
        <v>582414</v>
      </c>
      <c r="DE26" s="646"/>
      <c r="DF26" s="646"/>
      <c r="DG26" s="646"/>
      <c r="DH26" s="646"/>
      <c r="DI26" s="646"/>
      <c r="DJ26" s="646"/>
      <c r="DK26" s="647"/>
      <c r="DL26" s="654" t="s">
        <v>128</v>
      </c>
      <c r="DM26" s="646"/>
      <c r="DN26" s="646"/>
      <c r="DO26" s="646"/>
      <c r="DP26" s="646"/>
      <c r="DQ26" s="646"/>
      <c r="DR26" s="646"/>
      <c r="DS26" s="646"/>
      <c r="DT26" s="646"/>
      <c r="DU26" s="646"/>
      <c r="DV26" s="647"/>
      <c r="DW26" s="650" t="s">
        <v>128</v>
      </c>
      <c r="DX26" s="680"/>
      <c r="DY26" s="680"/>
      <c r="DZ26" s="680"/>
      <c r="EA26" s="680"/>
      <c r="EB26" s="680"/>
      <c r="EC26" s="681"/>
    </row>
    <row r="27" spans="2:133" ht="11.25" customHeight="1" x14ac:dyDescent="0.15">
      <c r="B27" s="642" t="s">
        <v>294</v>
      </c>
      <c r="C27" s="643"/>
      <c r="D27" s="643"/>
      <c r="E27" s="643"/>
      <c r="F27" s="643"/>
      <c r="G27" s="643"/>
      <c r="H27" s="643"/>
      <c r="I27" s="643"/>
      <c r="J27" s="643"/>
      <c r="K27" s="643"/>
      <c r="L27" s="643"/>
      <c r="M27" s="643"/>
      <c r="N27" s="643"/>
      <c r="O27" s="643"/>
      <c r="P27" s="643"/>
      <c r="Q27" s="644"/>
      <c r="R27" s="645">
        <v>1284</v>
      </c>
      <c r="S27" s="646"/>
      <c r="T27" s="646"/>
      <c r="U27" s="646"/>
      <c r="V27" s="646"/>
      <c r="W27" s="646"/>
      <c r="X27" s="646"/>
      <c r="Y27" s="647"/>
      <c r="Z27" s="648">
        <v>0</v>
      </c>
      <c r="AA27" s="648"/>
      <c r="AB27" s="648"/>
      <c r="AC27" s="648"/>
      <c r="AD27" s="649">
        <v>1284</v>
      </c>
      <c r="AE27" s="649"/>
      <c r="AF27" s="649"/>
      <c r="AG27" s="649"/>
      <c r="AH27" s="649"/>
      <c r="AI27" s="649"/>
      <c r="AJ27" s="649"/>
      <c r="AK27" s="649"/>
      <c r="AL27" s="650">
        <v>0</v>
      </c>
      <c r="AM27" s="651"/>
      <c r="AN27" s="651"/>
      <c r="AO27" s="652"/>
      <c r="AP27" s="642" t="s">
        <v>295</v>
      </c>
      <c r="AQ27" s="643"/>
      <c r="AR27" s="643"/>
      <c r="AS27" s="643"/>
      <c r="AT27" s="643"/>
      <c r="AU27" s="643"/>
      <c r="AV27" s="643"/>
      <c r="AW27" s="643"/>
      <c r="AX27" s="643"/>
      <c r="AY27" s="643"/>
      <c r="AZ27" s="643"/>
      <c r="BA27" s="643"/>
      <c r="BB27" s="643"/>
      <c r="BC27" s="643"/>
      <c r="BD27" s="643"/>
      <c r="BE27" s="643"/>
      <c r="BF27" s="644"/>
      <c r="BG27" s="645">
        <v>831390</v>
      </c>
      <c r="BH27" s="646"/>
      <c r="BI27" s="646"/>
      <c r="BJ27" s="646"/>
      <c r="BK27" s="646"/>
      <c r="BL27" s="646"/>
      <c r="BM27" s="646"/>
      <c r="BN27" s="647"/>
      <c r="BO27" s="648">
        <v>100</v>
      </c>
      <c r="BP27" s="648"/>
      <c r="BQ27" s="648"/>
      <c r="BR27" s="648"/>
      <c r="BS27" s="654" t="s">
        <v>128</v>
      </c>
      <c r="BT27" s="646"/>
      <c r="BU27" s="646"/>
      <c r="BV27" s="646"/>
      <c r="BW27" s="646"/>
      <c r="BX27" s="646"/>
      <c r="BY27" s="646"/>
      <c r="BZ27" s="646"/>
      <c r="CA27" s="646"/>
      <c r="CB27" s="655"/>
      <c r="CD27" s="660" t="s">
        <v>296</v>
      </c>
      <c r="CE27" s="661"/>
      <c r="CF27" s="661"/>
      <c r="CG27" s="661"/>
      <c r="CH27" s="661"/>
      <c r="CI27" s="661"/>
      <c r="CJ27" s="661"/>
      <c r="CK27" s="661"/>
      <c r="CL27" s="661"/>
      <c r="CM27" s="661"/>
      <c r="CN27" s="661"/>
      <c r="CO27" s="661"/>
      <c r="CP27" s="661"/>
      <c r="CQ27" s="662"/>
      <c r="CR27" s="645">
        <v>467189</v>
      </c>
      <c r="CS27" s="682"/>
      <c r="CT27" s="682"/>
      <c r="CU27" s="682"/>
      <c r="CV27" s="682"/>
      <c r="CW27" s="682"/>
      <c r="CX27" s="682"/>
      <c r="CY27" s="683"/>
      <c r="CZ27" s="650">
        <v>9.1</v>
      </c>
      <c r="DA27" s="680"/>
      <c r="DB27" s="680"/>
      <c r="DC27" s="684"/>
      <c r="DD27" s="654">
        <v>186979</v>
      </c>
      <c r="DE27" s="682"/>
      <c r="DF27" s="682"/>
      <c r="DG27" s="682"/>
      <c r="DH27" s="682"/>
      <c r="DI27" s="682"/>
      <c r="DJ27" s="682"/>
      <c r="DK27" s="683"/>
      <c r="DL27" s="654">
        <v>149532</v>
      </c>
      <c r="DM27" s="682"/>
      <c r="DN27" s="682"/>
      <c r="DO27" s="682"/>
      <c r="DP27" s="682"/>
      <c r="DQ27" s="682"/>
      <c r="DR27" s="682"/>
      <c r="DS27" s="682"/>
      <c r="DT27" s="682"/>
      <c r="DU27" s="682"/>
      <c r="DV27" s="683"/>
      <c r="DW27" s="650">
        <v>5.2</v>
      </c>
      <c r="DX27" s="680"/>
      <c r="DY27" s="680"/>
      <c r="DZ27" s="680"/>
      <c r="EA27" s="680"/>
      <c r="EB27" s="680"/>
      <c r="EC27" s="681"/>
    </row>
    <row r="28" spans="2:133" ht="11.25" customHeight="1" x14ac:dyDescent="0.15">
      <c r="B28" s="642" t="s">
        <v>297</v>
      </c>
      <c r="C28" s="643"/>
      <c r="D28" s="643"/>
      <c r="E28" s="643"/>
      <c r="F28" s="643"/>
      <c r="G28" s="643"/>
      <c r="H28" s="643"/>
      <c r="I28" s="643"/>
      <c r="J28" s="643"/>
      <c r="K28" s="643"/>
      <c r="L28" s="643"/>
      <c r="M28" s="643"/>
      <c r="N28" s="643"/>
      <c r="O28" s="643"/>
      <c r="P28" s="643"/>
      <c r="Q28" s="644"/>
      <c r="R28" s="645">
        <v>23556</v>
      </c>
      <c r="S28" s="646"/>
      <c r="T28" s="646"/>
      <c r="U28" s="646"/>
      <c r="V28" s="646"/>
      <c r="W28" s="646"/>
      <c r="X28" s="646"/>
      <c r="Y28" s="647"/>
      <c r="Z28" s="648">
        <v>0.4</v>
      </c>
      <c r="AA28" s="648"/>
      <c r="AB28" s="648"/>
      <c r="AC28" s="648"/>
      <c r="AD28" s="649" t="s">
        <v>128</v>
      </c>
      <c r="AE28" s="649"/>
      <c r="AF28" s="649"/>
      <c r="AG28" s="649"/>
      <c r="AH28" s="649"/>
      <c r="AI28" s="649"/>
      <c r="AJ28" s="649"/>
      <c r="AK28" s="649"/>
      <c r="AL28" s="650" t="s">
        <v>128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298</v>
      </c>
      <c r="CE28" s="661"/>
      <c r="CF28" s="661"/>
      <c r="CG28" s="661"/>
      <c r="CH28" s="661"/>
      <c r="CI28" s="661"/>
      <c r="CJ28" s="661"/>
      <c r="CK28" s="661"/>
      <c r="CL28" s="661"/>
      <c r="CM28" s="661"/>
      <c r="CN28" s="661"/>
      <c r="CO28" s="661"/>
      <c r="CP28" s="661"/>
      <c r="CQ28" s="662"/>
      <c r="CR28" s="645">
        <v>432077</v>
      </c>
      <c r="CS28" s="646"/>
      <c r="CT28" s="646"/>
      <c r="CU28" s="646"/>
      <c r="CV28" s="646"/>
      <c r="CW28" s="646"/>
      <c r="CX28" s="646"/>
      <c r="CY28" s="647"/>
      <c r="CZ28" s="650">
        <v>8.4</v>
      </c>
      <c r="DA28" s="680"/>
      <c r="DB28" s="680"/>
      <c r="DC28" s="684"/>
      <c r="DD28" s="654">
        <v>414069</v>
      </c>
      <c r="DE28" s="646"/>
      <c r="DF28" s="646"/>
      <c r="DG28" s="646"/>
      <c r="DH28" s="646"/>
      <c r="DI28" s="646"/>
      <c r="DJ28" s="646"/>
      <c r="DK28" s="647"/>
      <c r="DL28" s="654">
        <v>414069</v>
      </c>
      <c r="DM28" s="646"/>
      <c r="DN28" s="646"/>
      <c r="DO28" s="646"/>
      <c r="DP28" s="646"/>
      <c r="DQ28" s="646"/>
      <c r="DR28" s="646"/>
      <c r="DS28" s="646"/>
      <c r="DT28" s="646"/>
      <c r="DU28" s="646"/>
      <c r="DV28" s="647"/>
      <c r="DW28" s="650">
        <v>14.4</v>
      </c>
      <c r="DX28" s="680"/>
      <c r="DY28" s="680"/>
      <c r="DZ28" s="680"/>
      <c r="EA28" s="680"/>
      <c r="EB28" s="680"/>
      <c r="EC28" s="681"/>
    </row>
    <row r="29" spans="2:133" ht="11.25" customHeight="1" x14ac:dyDescent="0.15">
      <c r="B29" s="642" t="s">
        <v>299</v>
      </c>
      <c r="C29" s="643"/>
      <c r="D29" s="643"/>
      <c r="E29" s="643"/>
      <c r="F29" s="643"/>
      <c r="G29" s="643"/>
      <c r="H29" s="643"/>
      <c r="I29" s="643"/>
      <c r="J29" s="643"/>
      <c r="K29" s="643"/>
      <c r="L29" s="643"/>
      <c r="M29" s="643"/>
      <c r="N29" s="643"/>
      <c r="O29" s="643"/>
      <c r="P29" s="643"/>
      <c r="Q29" s="644"/>
      <c r="R29" s="645">
        <v>85804</v>
      </c>
      <c r="S29" s="646"/>
      <c r="T29" s="646"/>
      <c r="U29" s="646"/>
      <c r="V29" s="646"/>
      <c r="W29" s="646"/>
      <c r="X29" s="646"/>
      <c r="Y29" s="647"/>
      <c r="Z29" s="648">
        <v>1.6</v>
      </c>
      <c r="AA29" s="648"/>
      <c r="AB29" s="648"/>
      <c r="AC29" s="648"/>
      <c r="AD29" s="649">
        <v>1249</v>
      </c>
      <c r="AE29" s="649"/>
      <c r="AF29" s="649"/>
      <c r="AG29" s="649"/>
      <c r="AH29" s="649"/>
      <c r="AI29" s="649"/>
      <c r="AJ29" s="649"/>
      <c r="AK29" s="649"/>
      <c r="AL29" s="650">
        <v>0</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300</v>
      </c>
      <c r="CE29" s="686"/>
      <c r="CF29" s="660" t="s">
        <v>70</v>
      </c>
      <c r="CG29" s="661"/>
      <c r="CH29" s="661"/>
      <c r="CI29" s="661"/>
      <c r="CJ29" s="661"/>
      <c r="CK29" s="661"/>
      <c r="CL29" s="661"/>
      <c r="CM29" s="661"/>
      <c r="CN29" s="661"/>
      <c r="CO29" s="661"/>
      <c r="CP29" s="661"/>
      <c r="CQ29" s="662"/>
      <c r="CR29" s="645">
        <v>432040</v>
      </c>
      <c r="CS29" s="682"/>
      <c r="CT29" s="682"/>
      <c r="CU29" s="682"/>
      <c r="CV29" s="682"/>
      <c r="CW29" s="682"/>
      <c r="CX29" s="682"/>
      <c r="CY29" s="683"/>
      <c r="CZ29" s="650">
        <v>8.4</v>
      </c>
      <c r="DA29" s="680"/>
      <c r="DB29" s="680"/>
      <c r="DC29" s="684"/>
      <c r="DD29" s="654">
        <v>414032</v>
      </c>
      <c r="DE29" s="682"/>
      <c r="DF29" s="682"/>
      <c r="DG29" s="682"/>
      <c r="DH29" s="682"/>
      <c r="DI29" s="682"/>
      <c r="DJ29" s="682"/>
      <c r="DK29" s="683"/>
      <c r="DL29" s="654">
        <v>414032</v>
      </c>
      <c r="DM29" s="682"/>
      <c r="DN29" s="682"/>
      <c r="DO29" s="682"/>
      <c r="DP29" s="682"/>
      <c r="DQ29" s="682"/>
      <c r="DR29" s="682"/>
      <c r="DS29" s="682"/>
      <c r="DT29" s="682"/>
      <c r="DU29" s="682"/>
      <c r="DV29" s="683"/>
      <c r="DW29" s="650">
        <v>14.4</v>
      </c>
      <c r="DX29" s="680"/>
      <c r="DY29" s="680"/>
      <c r="DZ29" s="680"/>
      <c r="EA29" s="680"/>
      <c r="EB29" s="680"/>
      <c r="EC29" s="681"/>
    </row>
    <row r="30" spans="2:133" ht="11.25" customHeight="1" x14ac:dyDescent="0.15">
      <c r="B30" s="642" t="s">
        <v>301</v>
      </c>
      <c r="C30" s="643"/>
      <c r="D30" s="643"/>
      <c r="E30" s="643"/>
      <c r="F30" s="643"/>
      <c r="G30" s="643"/>
      <c r="H30" s="643"/>
      <c r="I30" s="643"/>
      <c r="J30" s="643"/>
      <c r="K30" s="643"/>
      <c r="L30" s="643"/>
      <c r="M30" s="643"/>
      <c r="N30" s="643"/>
      <c r="O30" s="643"/>
      <c r="P30" s="643"/>
      <c r="Q30" s="644"/>
      <c r="R30" s="645">
        <v>4272</v>
      </c>
      <c r="S30" s="646"/>
      <c r="T30" s="646"/>
      <c r="U30" s="646"/>
      <c r="V30" s="646"/>
      <c r="W30" s="646"/>
      <c r="X30" s="646"/>
      <c r="Y30" s="647"/>
      <c r="Z30" s="648">
        <v>0.1</v>
      </c>
      <c r="AA30" s="648"/>
      <c r="AB30" s="648"/>
      <c r="AC30" s="648"/>
      <c r="AD30" s="649" t="s">
        <v>128</v>
      </c>
      <c r="AE30" s="649"/>
      <c r="AF30" s="649"/>
      <c r="AG30" s="649"/>
      <c r="AH30" s="649"/>
      <c r="AI30" s="649"/>
      <c r="AJ30" s="649"/>
      <c r="AK30" s="649"/>
      <c r="AL30" s="650" t="s">
        <v>128</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302</v>
      </c>
      <c r="BH30" s="692"/>
      <c r="BI30" s="692"/>
      <c r="BJ30" s="692"/>
      <c r="BK30" s="692"/>
      <c r="BL30" s="692"/>
      <c r="BM30" s="692"/>
      <c r="BN30" s="692"/>
      <c r="BO30" s="692"/>
      <c r="BP30" s="692"/>
      <c r="BQ30" s="693"/>
      <c r="BR30" s="624" t="s">
        <v>303</v>
      </c>
      <c r="BS30" s="692"/>
      <c r="BT30" s="692"/>
      <c r="BU30" s="692"/>
      <c r="BV30" s="692"/>
      <c r="BW30" s="692"/>
      <c r="BX30" s="692"/>
      <c r="BY30" s="692"/>
      <c r="BZ30" s="692"/>
      <c r="CA30" s="692"/>
      <c r="CB30" s="693"/>
      <c r="CD30" s="687"/>
      <c r="CE30" s="688"/>
      <c r="CF30" s="660" t="s">
        <v>304</v>
      </c>
      <c r="CG30" s="661"/>
      <c r="CH30" s="661"/>
      <c r="CI30" s="661"/>
      <c r="CJ30" s="661"/>
      <c r="CK30" s="661"/>
      <c r="CL30" s="661"/>
      <c r="CM30" s="661"/>
      <c r="CN30" s="661"/>
      <c r="CO30" s="661"/>
      <c r="CP30" s="661"/>
      <c r="CQ30" s="662"/>
      <c r="CR30" s="645">
        <v>397610</v>
      </c>
      <c r="CS30" s="646"/>
      <c r="CT30" s="646"/>
      <c r="CU30" s="646"/>
      <c r="CV30" s="646"/>
      <c r="CW30" s="646"/>
      <c r="CX30" s="646"/>
      <c r="CY30" s="647"/>
      <c r="CZ30" s="650">
        <v>7.8</v>
      </c>
      <c r="DA30" s="680"/>
      <c r="DB30" s="680"/>
      <c r="DC30" s="684"/>
      <c r="DD30" s="654">
        <v>379602</v>
      </c>
      <c r="DE30" s="646"/>
      <c r="DF30" s="646"/>
      <c r="DG30" s="646"/>
      <c r="DH30" s="646"/>
      <c r="DI30" s="646"/>
      <c r="DJ30" s="646"/>
      <c r="DK30" s="647"/>
      <c r="DL30" s="654">
        <v>379602</v>
      </c>
      <c r="DM30" s="646"/>
      <c r="DN30" s="646"/>
      <c r="DO30" s="646"/>
      <c r="DP30" s="646"/>
      <c r="DQ30" s="646"/>
      <c r="DR30" s="646"/>
      <c r="DS30" s="646"/>
      <c r="DT30" s="646"/>
      <c r="DU30" s="646"/>
      <c r="DV30" s="647"/>
      <c r="DW30" s="650">
        <v>13.2</v>
      </c>
      <c r="DX30" s="680"/>
      <c r="DY30" s="680"/>
      <c r="DZ30" s="680"/>
      <c r="EA30" s="680"/>
      <c r="EB30" s="680"/>
      <c r="EC30" s="681"/>
    </row>
    <row r="31" spans="2:133" ht="11.25" customHeight="1" x14ac:dyDescent="0.15">
      <c r="B31" s="642" t="s">
        <v>305</v>
      </c>
      <c r="C31" s="643"/>
      <c r="D31" s="643"/>
      <c r="E31" s="643"/>
      <c r="F31" s="643"/>
      <c r="G31" s="643"/>
      <c r="H31" s="643"/>
      <c r="I31" s="643"/>
      <c r="J31" s="643"/>
      <c r="K31" s="643"/>
      <c r="L31" s="643"/>
      <c r="M31" s="643"/>
      <c r="N31" s="643"/>
      <c r="O31" s="643"/>
      <c r="P31" s="643"/>
      <c r="Q31" s="644"/>
      <c r="R31" s="645">
        <v>686172</v>
      </c>
      <c r="S31" s="646"/>
      <c r="T31" s="646"/>
      <c r="U31" s="646"/>
      <c r="V31" s="646"/>
      <c r="W31" s="646"/>
      <c r="X31" s="646"/>
      <c r="Y31" s="647"/>
      <c r="Z31" s="648">
        <v>12.9</v>
      </c>
      <c r="AA31" s="648"/>
      <c r="AB31" s="648"/>
      <c r="AC31" s="648"/>
      <c r="AD31" s="649" t="s">
        <v>128</v>
      </c>
      <c r="AE31" s="649"/>
      <c r="AF31" s="649"/>
      <c r="AG31" s="649"/>
      <c r="AH31" s="649"/>
      <c r="AI31" s="649"/>
      <c r="AJ31" s="649"/>
      <c r="AK31" s="649"/>
      <c r="AL31" s="650" t="s">
        <v>128</v>
      </c>
      <c r="AM31" s="651"/>
      <c r="AN31" s="651"/>
      <c r="AO31" s="652"/>
      <c r="AP31" s="699" t="s">
        <v>306</v>
      </c>
      <c r="AQ31" s="700"/>
      <c r="AR31" s="700"/>
      <c r="AS31" s="700"/>
      <c r="AT31" s="705" t="s">
        <v>307</v>
      </c>
      <c r="AU31" s="231"/>
      <c r="AV31" s="231"/>
      <c r="AW31" s="231"/>
      <c r="AX31" s="631" t="s">
        <v>186</v>
      </c>
      <c r="AY31" s="632"/>
      <c r="AZ31" s="632"/>
      <c r="BA31" s="632"/>
      <c r="BB31" s="632"/>
      <c r="BC31" s="632"/>
      <c r="BD31" s="632"/>
      <c r="BE31" s="632"/>
      <c r="BF31" s="633"/>
      <c r="BG31" s="713">
        <v>99.7</v>
      </c>
      <c r="BH31" s="697"/>
      <c r="BI31" s="697"/>
      <c r="BJ31" s="697"/>
      <c r="BK31" s="697"/>
      <c r="BL31" s="697"/>
      <c r="BM31" s="640">
        <v>98.7</v>
      </c>
      <c r="BN31" s="697"/>
      <c r="BO31" s="697"/>
      <c r="BP31" s="697"/>
      <c r="BQ31" s="698"/>
      <c r="BR31" s="713">
        <v>99.5</v>
      </c>
      <c r="BS31" s="697"/>
      <c r="BT31" s="697"/>
      <c r="BU31" s="697"/>
      <c r="BV31" s="697"/>
      <c r="BW31" s="697"/>
      <c r="BX31" s="640">
        <v>98.2</v>
      </c>
      <c r="BY31" s="697"/>
      <c r="BZ31" s="697"/>
      <c r="CA31" s="697"/>
      <c r="CB31" s="698"/>
      <c r="CD31" s="687"/>
      <c r="CE31" s="688"/>
      <c r="CF31" s="660" t="s">
        <v>308</v>
      </c>
      <c r="CG31" s="661"/>
      <c r="CH31" s="661"/>
      <c r="CI31" s="661"/>
      <c r="CJ31" s="661"/>
      <c r="CK31" s="661"/>
      <c r="CL31" s="661"/>
      <c r="CM31" s="661"/>
      <c r="CN31" s="661"/>
      <c r="CO31" s="661"/>
      <c r="CP31" s="661"/>
      <c r="CQ31" s="662"/>
      <c r="CR31" s="645">
        <v>34430</v>
      </c>
      <c r="CS31" s="682"/>
      <c r="CT31" s="682"/>
      <c r="CU31" s="682"/>
      <c r="CV31" s="682"/>
      <c r="CW31" s="682"/>
      <c r="CX31" s="682"/>
      <c r="CY31" s="683"/>
      <c r="CZ31" s="650">
        <v>0.7</v>
      </c>
      <c r="DA31" s="680"/>
      <c r="DB31" s="680"/>
      <c r="DC31" s="684"/>
      <c r="DD31" s="654">
        <v>34430</v>
      </c>
      <c r="DE31" s="682"/>
      <c r="DF31" s="682"/>
      <c r="DG31" s="682"/>
      <c r="DH31" s="682"/>
      <c r="DI31" s="682"/>
      <c r="DJ31" s="682"/>
      <c r="DK31" s="683"/>
      <c r="DL31" s="654">
        <v>34430</v>
      </c>
      <c r="DM31" s="682"/>
      <c r="DN31" s="682"/>
      <c r="DO31" s="682"/>
      <c r="DP31" s="682"/>
      <c r="DQ31" s="682"/>
      <c r="DR31" s="682"/>
      <c r="DS31" s="682"/>
      <c r="DT31" s="682"/>
      <c r="DU31" s="682"/>
      <c r="DV31" s="683"/>
      <c r="DW31" s="650">
        <v>1.2</v>
      </c>
      <c r="DX31" s="680"/>
      <c r="DY31" s="680"/>
      <c r="DZ31" s="680"/>
      <c r="EA31" s="680"/>
      <c r="EB31" s="680"/>
      <c r="EC31" s="681"/>
    </row>
    <row r="32" spans="2:133" ht="11.25" customHeight="1" x14ac:dyDescent="0.15">
      <c r="B32" s="708" t="s">
        <v>309</v>
      </c>
      <c r="C32" s="709"/>
      <c r="D32" s="709"/>
      <c r="E32" s="709"/>
      <c r="F32" s="709"/>
      <c r="G32" s="709"/>
      <c r="H32" s="709"/>
      <c r="I32" s="709"/>
      <c r="J32" s="709"/>
      <c r="K32" s="709"/>
      <c r="L32" s="709"/>
      <c r="M32" s="709"/>
      <c r="N32" s="709"/>
      <c r="O32" s="709"/>
      <c r="P32" s="709"/>
      <c r="Q32" s="710"/>
      <c r="R32" s="645" t="s">
        <v>128</v>
      </c>
      <c r="S32" s="646"/>
      <c r="T32" s="646"/>
      <c r="U32" s="646"/>
      <c r="V32" s="646"/>
      <c r="W32" s="646"/>
      <c r="X32" s="646"/>
      <c r="Y32" s="647"/>
      <c r="Z32" s="648" t="s">
        <v>128</v>
      </c>
      <c r="AA32" s="648"/>
      <c r="AB32" s="648"/>
      <c r="AC32" s="648"/>
      <c r="AD32" s="649" t="s">
        <v>128</v>
      </c>
      <c r="AE32" s="649"/>
      <c r="AF32" s="649"/>
      <c r="AG32" s="649"/>
      <c r="AH32" s="649"/>
      <c r="AI32" s="649"/>
      <c r="AJ32" s="649"/>
      <c r="AK32" s="649"/>
      <c r="AL32" s="650" t="s">
        <v>128</v>
      </c>
      <c r="AM32" s="651"/>
      <c r="AN32" s="651"/>
      <c r="AO32" s="652"/>
      <c r="AP32" s="701"/>
      <c r="AQ32" s="702"/>
      <c r="AR32" s="702"/>
      <c r="AS32" s="702"/>
      <c r="AT32" s="706"/>
      <c r="AU32" s="230" t="s">
        <v>310</v>
      </c>
      <c r="AV32" s="230"/>
      <c r="AW32" s="230"/>
      <c r="AX32" s="642" t="s">
        <v>311</v>
      </c>
      <c r="AY32" s="643"/>
      <c r="AZ32" s="643"/>
      <c r="BA32" s="643"/>
      <c r="BB32" s="643"/>
      <c r="BC32" s="643"/>
      <c r="BD32" s="643"/>
      <c r="BE32" s="643"/>
      <c r="BF32" s="644"/>
      <c r="BG32" s="714">
        <v>99.7</v>
      </c>
      <c r="BH32" s="682"/>
      <c r="BI32" s="682"/>
      <c r="BJ32" s="682"/>
      <c r="BK32" s="682"/>
      <c r="BL32" s="682"/>
      <c r="BM32" s="651">
        <v>98.7</v>
      </c>
      <c r="BN32" s="711"/>
      <c r="BO32" s="711"/>
      <c r="BP32" s="711"/>
      <c r="BQ32" s="712"/>
      <c r="BR32" s="714">
        <v>99.2</v>
      </c>
      <c r="BS32" s="682"/>
      <c r="BT32" s="682"/>
      <c r="BU32" s="682"/>
      <c r="BV32" s="682"/>
      <c r="BW32" s="682"/>
      <c r="BX32" s="651">
        <v>98.1</v>
      </c>
      <c r="BY32" s="711"/>
      <c r="BZ32" s="711"/>
      <c r="CA32" s="711"/>
      <c r="CB32" s="712"/>
      <c r="CD32" s="689"/>
      <c r="CE32" s="690"/>
      <c r="CF32" s="660" t="s">
        <v>312</v>
      </c>
      <c r="CG32" s="661"/>
      <c r="CH32" s="661"/>
      <c r="CI32" s="661"/>
      <c r="CJ32" s="661"/>
      <c r="CK32" s="661"/>
      <c r="CL32" s="661"/>
      <c r="CM32" s="661"/>
      <c r="CN32" s="661"/>
      <c r="CO32" s="661"/>
      <c r="CP32" s="661"/>
      <c r="CQ32" s="662"/>
      <c r="CR32" s="645">
        <v>37</v>
      </c>
      <c r="CS32" s="646"/>
      <c r="CT32" s="646"/>
      <c r="CU32" s="646"/>
      <c r="CV32" s="646"/>
      <c r="CW32" s="646"/>
      <c r="CX32" s="646"/>
      <c r="CY32" s="647"/>
      <c r="CZ32" s="650">
        <v>0</v>
      </c>
      <c r="DA32" s="680"/>
      <c r="DB32" s="680"/>
      <c r="DC32" s="684"/>
      <c r="DD32" s="654">
        <v>37</v>
      </c>
      <c r="DE32" s="646"/>
      <c r="DF32" s="646"/>
      <c r="DG32" s="646"/>
      <c r="DH32" s="646"/>
      <c r="DI32" s="646"/>
      <c r="DJ32" s="646"/>
      <c r="DK32" s="647"/>
      <c r="DL32" s="654">
        <v>37</v>
      </c>
      <c r="DM32" s="646"/>
      <c r="DN32" s="646"/>
      <c r="DO32" s="646"/>
      <c r="DP32" s="646"/>
      <c r="DQ32" s="646"/>
      <c r="DR32" s="646"/>
      <c r="DS32" s="646"/>
      <c r="DT32" s="646"/>
      <c r="DU32" s="646"/>
      <c r="DV32" s="647"/>
      <c r="DW32" s="650">
        <v>0</v>
      </c>
      <c r="DX32" s="680"/>
      <c r="DY32" s="680"/>
      <c r="DZ32" s="680"/>
      <c r="EA32" s="680"/>
      <c r="EB32" s="680"/>
      <c r="EC32" s="681"/>
    </row>
    <row r="33" spans="2:133" ht="11.25" customHeight="1" x14ac:dyDescent="0.15">
      <c r="B33" s="642" t="s">
        <v>313</v>
      </c>
      <c r="C33" s="643"/>
      <c r="D33" s="643"/>
      <c r="E33" s="643"/>
      <c r="F33" s="643"/>
      <c r="G33" s="643"/>
      <c r="H33" s="643"/>
      <c r="I33" s="643"/>
      <c r="J33" s="643"/>
      <c r="K33" s="643"/>
      <c r="L33" s="643"/>
      <c r="M33" s="643"/>
      <c r="N33" s="643"/>
      <c r="O33" s="643"/>
      <c r="P33" s="643"/>
      <c r="Q33" s="644"/>
      <c r="R33" s="645">
        <v>304074</v>
      </c>
      <c r="S33" s="646"/>
      <c r="T33" s="646"/>
      <c r="U33" s="646"/>
      <c r="V33" s="646"/>
      <c r="W33" s="646"/>
      <c r="X33" s="646"/>
      <c r="Y33" s="647"/>
      <c r="Z33" s="648">
        <v>5.7</v>
      </c>
      <c r="AA33" s="648"/>
      <c r="AB33" s="648"/>
      <c r="AC33" s="648"/>
      <c r="AD33" s="649" t="s">
        <v>128</v>
      </c>
      <c r="AE33" s="649"/>
      <c r="AF33" s="649"/>
      <c r="AG33" s="649"/>
      <c r="AH33" s="649"/>
      <c r="AI33" s="649"/>
      <c r="AJ33" s="649"/>
      <c r="AK33" s="649"/>
      <c r="AL33" s="650" t="s">
        <v>128</v>
      </c>
      <c r="AM33" s="651"/>
      <c r="AN33" s="651"/>
      <c r="AO33" s="652"/>
      <c r="AP33" s="703"/>
      <c r="AQ33" s="704"/>
      <c r="AR33" s="704"/>
      <c r="AS33" s="704"/>
      <c r="AT33" s="707"/>
      <c r="AU33" s="232"/>
      <c r="AV33" s="232"/>
      <c r="AW33" s="232"/>
      <c r="AX33" s="694" t="s">
        <v>314</v>
      </c>
      <c r="AY33" s="695"/>
      <c r="AZ33" s="695"/>
      <c r="BA33" s="695"/>
      <c r="BB33" s="695"/>
      <c r="BC33" s="695"/>
      <c r="BD33" s="695"/>
      <c r="BE33" s="695"/>
      <c r="BF33" s="696"/>
      <c r="BG33" s="715">
        <v>99.7</v>
      </c>
      <c r="BH33" s="716"/>
      <c r="BI33" s="716"/>
      <c r="BJ33" s="716"/>
      <c r="BK33" s="716"/>
      <c r="BL33" s="716"/>
      <c r="BM33" s="717">
        <v>98.5</v>
      </c>
      <c r="BN33" s="716"/>
      <c r="BO33" s="716"/>
      <c r="BP33" s="716"/>
      <c r="BQ33" s="718"/>
      <c r="BR33" s="715">
        <v>99.5</v>
      </c>
      <c r="BS33" s="716"/>
      <c r="BT33" s="716"/>
      <c r="BU33" s="716"/>
      <c r="BV33" s="716"/>
      <c r="BW33" s="716"/>
      <c r="BX33" s="717">
        <v>97.9</v>
      </c>
      <c r="BY33" s="716"/>
      <c r="BZ33" s="716"/>
      <c r="CA33" s="716"/>
      <c r="CB33" s="718"/>
      <c r="CD33" s="660" t="s">
        <v>315</v>
      </c>
      <c r="CE33" s="661"/>
      <c r="CF33" s="661"/>
      <c r="CG33" s="661"/>
      <c r="CH33" s="661"/>
      <c r="CI33" s="661"/>
      <c r="CJ33" s="661"/>
      <c r="CK33" s="661"/>
      <c r="CL33" s="661"/>
      <c r="CM33" s="661"/>
      <c r="CN33" s="661"/>
      <c r="CO33" s="661"/>
      <c r="CP33" s="661"/>
      <c r="CQ33" s="662"/>
      <c r="CR33" s="645">
        <v>1899144</v>
      </c>
      <c r="CS33" s="682"/>
      <c r="CT33" s="682"/>
      <c r="CU33" s="682"/>
      <c r="CV33" s="682"/>
      <c r="CW33" s="682"/>
      <c r="CX33" s="682"/>
      <c r="CY33" s="683"/>
      <c r="CZ33" s="650">
        <v>37.1</v>
      </c>
      <c r="DA33" s="680"/>
      <c r="DB33" s="680"/>
      <c r="DC33" s="684"/>
      <c r="DD33" s="654">
        <v>1542096</v>
      </c>
      <c r="DE33" s="682"/>
      <c r="DF33" s="682"/>
      <c r="DG33" s="682"/>
      <c r="DH33" s="682"/>
      <c r="DI33" s="682"/>
      <c r="DJ33" s="682"/>
      <c r="DK33" s="683"/>
      <c r="DL33" s="654">
        <v>1115909</v>
      </c>
      <c r="DM33" s="682"/>
      <c r="DN33" s="682"/>
      <c r="DO33" s="682"/>
      <c r="DP33" s="682"/>
      <c r="DQ33" s="682"/>
      <c r="DR33" s="682"/>
      <c r="DS33" s="682"/>
      <c r="DT33" s="682"/>
      <c r="DU33" s="682"/>
      <c r="DV33" s="683"/>
      <c r="DW33" s="650">
        <v>38.700000000000003</v>
      </c>
      <c r="DX33" s="680"/>
      <c r="DY33" s="680"/>
      <c r="DZ33" s="680"/>
      <c r="EA33" s="680"/>
      <c r="EB33" s="680"/>
      <c r="EC33" s="681"/>
    </row>
    <row r="34" spans="2:133" ht="11.25" customHeight="1" x14ac:dyDescent="0.15">
      <c r="B34" s="642" t="s">
        <v>316</v>
      </c>
      <c r="C34" s="643"/>
      <c r="D34" s="643"/>
      <c r="E34" s="643"/>
      <c r="F34" s="643"/>
      <c r="G34" s="643"/>
      <c r="H34" s="643"/>
      <c r="I34" s="643"/>
      <c r="J34" s="643"/>
      <c r="K34" s="643"/>
      <c r="L34" s="643"/>
      <c r="M34" s="643"/>
      <c r="N34" s="643"/>
      <c r="O34" s="643"/>
      <c r="P34" s="643"/>
      <c r="Q34" s="644"/>
      <c r="R34" s="645">
        <v>180409</v>
      </c>
      <c r="S34" s="646"/>
      <c r="T34" s="646"/>
      <c r="U34" s="646"/>
      <c r="V34" s="646"/>
      <c r="W34" s="646"/>
      <c r="X34" s="646"/>
      <c r="Y34" s="647"/>
      <c r="Z34" s="648">
        <v>3.4</v>
      </c>
      <c r="AA34" s="648"/>
      <c r="AB34" s="648"/>
      <c r="AC34" s="648"/>
      <c r="AD34" s="649">
        <v>11396</v>
      </c>
      <c r="AE34" s="649"/>
      <c r="AF34" s="649"/>
      <c r="AG34" s="649"/>
      <c r="AH34" s="649"/>
      <c r="AI34" s="649"/>
      <c r="AJ34" s="649"/>
      <c r="AK34" s="649"/>
      <c r="AL34" s="650">
        <v>0.4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317</v>
      </c>
      <c r="CE34" s="661"/>
      <c r="CF34" s="661"/>
      <c r="CG34" s="661"/>
      <c r="CH34" s="661"/>
      <c r="CI34" s="661"/>
      <c r="CJ34" s="661"/>
      <c r="CK34" s="661"/>
      <c r="CL34" s="661"/>
      <c r="CM34" s="661"/>
      <c r="CN34" s="661"/>
      <c r="CO34" s="661"/>
      <c r="CP34" s="661"/>
      <c r="CQ34" s="662"/>
      <c r="CR34" s="645">
        <v>618339</v>
      </c>
      <c r="CS34" s="646"/>
      <c r="CT34" s="646"/>
      <c r="CU34" s="646"/>
      <c r="CV34" s="646"/>
      <c r="CW34" s="646"/>
      <c r="CX34" s="646"/>
      <c r="CY34" s="647"/>
      <c r="CZ34" s="650">
        <v>12.1</v>
      </c>
      <c r="DA34" s="680"/>
      <c r="DB34" s="680"/>
      <c r="DC34" s="684"/>
      <c r="DD34" s="654">
        <v>484878</v>
      </c>
      <c r="DE34" s="646"/>
      <c r="DF34" s="646"/>
      <c r="DG34" s="646"/>
      <c r="DH34" s="646"/>
      <c r="DI34" s="646"/>
      <c r="DJ34" s="646"/>
      <c r="DK34" s="647"/>
      <c r="DL34" s="654">
        <v>300004</v>
      </c>
      <c r="DM34" s="646"/>
      <c r="DN34" s="646"/>
      <c r="DO34" s="646"/>
      <c r="DP34" s="646"/>
      <c r="DQ34" s="646"/>
      <c r="DR34" s="646"/>
      <c r="DS34" s="646"/>
      <c r="DT34" s="646"/>
      <c r="DU34" s="646"/>
      <c r="DV34" s="647"/>
      <c r="DW34" s="650">
        <v>10.4</v>
      </c>
      <c r="DX34" s="680"/>
      <c r="DY34" s="680"/>
      <c r="DZ34" s="680"/>
      <c r="EA34" s="680"/>
      <c r="EB34" s="680"/>
      <c r="EC34" s="681"/>
    </row>
    <row r="35" spans="2:133" ht="11.25" customHeight="1" x14ac:dyDescent="0.15">
      <c r="B35" s="642" t="s">
        <v>318</v>
      </c>
      <c r="C35" s="643"/>
      <c r="D35" s="643"/>
      <c r="E35" s="643"/>
      <c r="F35" s="643"/>
      <c r="G35" s="643"/>
      <c r="H35" s="643"/>
      <c r="I35" s="643"/>
      <c r="J35" s="643"/>
      <c r="K35" s="643"/>
      <c r="L35" s="643"/>
      <c r="M35" s="643"/>
      <c r="N35" s="643"/>
      <c r="O35" s="643"/>
      <c r="P35" s="643"/>
      <c r="Q35" s="644"/>
      <c r="R35" s="645">
        <v>13654</v>
      </c>
      <c r="S35" s="646"/>
      <c r="T35" s="646"/>
      <c r="U35" s="646"/>
      <c r="V35" s="646"/>
      <c r="W35" s="646"/>
      <c r="X35" s="646"/>
      <c r="Y35" s="647"/>
      <c r="Z35" s="648">
        <v>0.3</v>
      </c>
      <c r="AA35" s="648"/>
      <c r="AB35" s="648"/>
      <c r="AC35" s="648"/>
      <c r="AD35" s="649" t="s">
        <v>128</v>
      </c>
      <c r="AE35" s="649"/>
      <c r="AF35" s="649"/>
      <c r="AG35" s="649"/>
      <c r="AH35" s="649"/>
      <c r="AI35" s="649"/>
      <c r="AJ35" s="649"/>
      <c r="AK35" s="649"/>
      <c r="AL35" s="650" t="s">
        <v>128</v>
      </c>
      <c r="AM35" s="651"/>
      <c r="AN35" s="651"/>
      <c r="AO35" s="652"/>
      <c r="AP35" s="235"/>
      <c r="AQ35" s="624" t="s">
        <v>319</v>
      </c>
      <c r="AR35" s="625"/>
      <c r="AS35" s="625"/>
      <c r="AT35" s="625"/>
      <c r="AU35" s="625"/>
      <c r="AV35" s="625"/>
      <c r="AW35" s="625"/>
      <c r="AX35" s="625"/>
      <c r="AY35" s="625"/>
      <c r="AZ35" s="625"/>
      <c r="BA35" s="625"/>
      <c r="BB35" s="625"/>
      <c r="BC35" s="625"/>
      <c r="BD35" s="625"/>
      <c r="BE35" s="625"/>
      <c r="BF35" s="626"/>
      <c r="BG35" s="624" t="s">
        <v>320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321</v>
      </c>
      <c r="CE35" s="661"/>
      <c r="CF35" s="661"/>
      <c r="CG35" s="661"/>
      <c r="CH35" s="661"/>
      <c r="CI35" s="661"/>
      <c r="CJ35" s="661"/>
      <c r="CK35" s="661"/>
      <c r="CL35" s="661"/>
      <c r="CM35" s="661"/>
      <c r="CN35" s="661"/>
      <c r="CO35" s="661"/>
      <c r="CP35" s="661"/>
      <c r="CQ35" s="662"/>
      <c r="CR35" s="645">
        <v>83993</v>
      </c>
      <c r="CS35" s="682"/>
      <c r="CT35" s="682"/>
      <c r="CU35" s="682"/>
      <c r="CV35" s="682"/>
      <c r="CW35" s="682"/>
      <c r="CX35" s="682"/>
      <c r="CY35" s="683"/>
      <c r="CZ35" s="650">
        <v>1.6</v>
      </c>
      <c r="DA35" s="680"/>
      <c r="DB35" s="680"/>
      <c r="DC35" s="684"/>
      <c r="DD35" s="654">
        <v>66014</v>
      </c>
      <c r="DE35" s="682"/>
      <c r="DF35" s="682"/>
      <c r="DG35" s="682"/>
      <c r="DH35" s="682"/>
      <c r="DI35" s="682"/>
      <c r="DJ35" s="682"/>
      <c r="DK35" s="683"/>
      <c r="DL35" s="654">
        <v>24853</v>
      </c>
      <c r="DM35" s="682"/>
      <c r="DN35" s="682"/>
      <c r="DO35" s="682"/>
      <c r="DP35" s="682"/>
      <c r="DQ35" s="682"/>
      <c r="DR35" s="682"/>
      <c r="DS35" s="682"/>
      <c r="DT35" s="682"/>
      <c r="DU35" s="682"/>
      <c r="DV35" s="683"/>
      <c r="DW35" s="650">
        <v>0.9</v>
      </c>
      <c r="DX35" s="680"/>
      <c r="DY35" s="680"/>
      <c r="DZ35" s="680"/>
      <c r="EA35" s="680"/>
      <c r="EB35" s="680"/>
      <c r="EC35" s="681"/>
    </row>
    <row r="36" spans="2:133" ht="11.25" customHeight="1" x14ac:dyDescent="0.15">
      <c r="B36" s="642" t="s">
        <v>322</v>
      </c>
      <c r="C36" s="643"/>
      <c r="D36" s="643"/>
      <c r="E36" s="643"/>
      <c r="F36" s="643"/>
      <c r="G36" s="643"/>
      <c r="H36" s="643"/>
      <c r="I36" s="643"/>
      <c r="J36" s="643"/>
      <c r="K36" s="643"/>
      <c r="L36" s="643"/>
      <c r="M36" s="643"/>
      <c r="N36" s="643"/>
      <c r="O36" s="643"/>
      <c r="P36" s="643"/>
      <c r="Q36" s="644"/>
      <c r="R36" s="645">
        <v>246271</v>
      </c>
      <c r="S36" s="646"/>
      <c r="T36" s="646"/>
      <c r="U36" s="646"/>
      <c r="V36" s="646"/>
      <c r="W36" s="646"/>
      <c r="X36" s="646"/>
      <c r="Y36" s="647"/>
      <c r="Z36" s="648">
        <v>4.5999999999999996</v>
      </c>
      <c r="AA36" s="648"/>
      <c r="AB36" s="648"/>
      <c r="AC36" s="648"/>
      <c r="AD36" s="649" t="s">
        <v>128</v>
      </c>
      <c r="AE36" s="649"/>
      <c r="AF36" s="649"/>
      <c r="AG36" s="649"/>
      <c r="AH36" s="649"/>
      <c r="AI36" s="649"/>
      <c r="AJ36" s="649"/>
      <c r="AK36" s="649"/>
      <c r="AL36" s="650" t="s">
        <v>128</v>
      </c>
      <c r="AM36" s="651"/>
      <c r="AN36" s="651"/>
      <c r="AO36" s="652"/>
      <c r="AP36" s="235"/>
      <c r="AQ36" s="719" t="s">
        <v>323</v>
      </c>
      <c r="AR36" s="720"/>
      <c r="AS36" s="720"/>
      <c r="AT36" s="720"/>
      <c r="AU36" s="720"/>
      <c r="AV36" s="720"/>
      <c r="AW36" s="720"/>
      <c r="AX36" s="720"/>
      <c r="AY36" s="721"/>
      <c r="AZ36" s="634">
        <v>412060</v>
      </c>
      <c r="BA36" s="635"/>
      <c r="BB36" s="635"/>
      <c r="BC36" s="635"/>
      <c r="BD36" s="635"/>
      <c r="BE36" s="635"/>
      <c r="BF36" s="722"/>
      <c r="BG36" s="656" t="s">
        <v>324</v>
      </c>
      <c r="BH36" s="657"/>
      <c r="BI36" s="657"/>
      <c r="BJ36" s="657"/>
      <c r="BK36" s="657"/>
      <c r="BL36" s="657"/>
      <c r="BM36" s="657"/>
      <c r="BN36" s="657"/>
      <c r="BO36" s="657"/>
      <c r="BP36" s="657"/>
      <c r="BQ36" s="657"/>
      <c r="BR36" s="657"/>
      <c r="BS36" s="657"/>
      <c r="BT36" s="657"/>
      <c r="BU36" s="658"/>
      <c r="BV36" s="634">
        <v>75099</v>
      </c>
      <c r="BW36" s="635"/>
      <c r="BX36" s="635"/>
      <c r="BY36" s="635"/>
      <c r="BZ36" s="635"/>
      <c r="CA36" s="635"/>
      <c r="CB36" s="722"/>
      <c r="CD36" s="660" t="s">
        <v>325</v>
      </c>
      <c r="CE36" s="661"/>
      <c r="CF36" s="661"/>
      <c r="CG36" s="661"/>
      <c r="CH36" s="661"/>
      <c r="CI36" s="661"/>
      <c r="CJ36" s="661"/>
      <c r="CK36" s="661"/>
      <c r="CL36" s="661"/>
      <c r="CM36" s="661"/>
      <c r="CN36" s="661"/>
      <c r="CO36" s="661"/>
      <c r="CP36" s="661"/>
      <c r="CQ36" s="662"/>
      <c r="CR36" s="645">
        <v>706771</v>
      </c>
      <c r="CS36" s="646"/>
      <c r="CT36" s="646"/>
      <c r="CU36" s="646"/>
      <c r="CV36" s="646"/>
      <c r="CW36" s="646"/>
      <c r="CX36" s="646"/>
      <c r="CY36" s="647"/>
      <c r="CZ36" s="650">
        <v>13.8</v>
      </c>
      <c r="DA36" s="680"/>
      <c r="DB36" s="680"/>
      <c r="DC36" s="684"/>
      <c r="DD36" s="654">
        <v>576659</v>
      </c>
      <c r="DE36" s="646"/>
      <c r="DF36" s="646"/>
      <c r="DG36" s="646"/>
      <c r="DH36" s="646"/>
      <c r="DI36" s="646"/>
      <c r="DJ36" s="646"/>
      <c r="DK36" s="647"/>
      <c r="DL36" s="654">
        <v>547127</v>
      </c>
      <c r="DM36" s="646"/>
      <c r="DN36" s="646"/>
      <c r="DO36" s="646"/>
      <c r="DP36" s="646"/>
      <c r="DQ36" s="646"/>
      <c r="DR36" s="646"/>
      <c r="DS36" s="646"/>
      <c r="DT36" s="646"/>
      <c r="DU36" s="646"/>
      <c r="DV36" s="647"/>
      <c r="DW36" s="650">
        <v>19</v>
      </c>
      <c r="DX36" s="680"/>
      <c r="DY36" s="680"/>
      <c r="DZ36" s="680"/>
      <c r="EA36" s="680"/>
      <c r="EB36" s="680"/>
      <c r="EC36" s="681"/>
    </row>
    <row r="37" spans="2:133" ht="11.25" customHeight="1" x14ac:dyDescent="0.15">
      <c r="B37" s="642" t="s">
        <v>326</v>
      </c>
      <c r="C37" s="643"/>
      <c r="D37" s="643"/>
      <c r="E37" s="643"/>
      <c r="F37" s="643"/>
      <c r="G37" s="643"/>
      <c r="H37" s="643"/>
      <c r="I37" s="643"/>
      <c r="J37" s="643"/>
      <c r="K37" s="643"/>
      <c r="L37" s="643"/>
      <c r="M37" s="643"/>
      <c r="N37" s="643"/>
      <c r="O37" s="643"/>
      <c r="P37" s="643"/>
      <c r="Q37" s="644"/>
      <c r="R37" s="645">
        <v>189841</v>
      </c>
      <c r="S37" s="646"/>
      <c r="T37" s="646"/>
      <c r="U37" s="646"/>
      <c r="V37" s="646"/>
      <c r="W37" s="646"/>
      <c r="X37" s="646"/>
      <c r="Y37" s="647"/>
      <c r="Z37" s="648">
        <v>3.6</v>
      </c>
      <c r="AA37" s="648"/>
      <c r="AB37" s="648"/>
      <c r="AC37" s="648"/>
      <c r="AD37" s="649" t="s">
        <v>128</v>
      </c>
      <c r="AE37" s="649"/>
      <c r="AF37" s="649"/>
      <c r="AG37" s="649"/>
      <c r="AH37" s="649"/>
      <c r="AI37" s="649"/>
      <c r="AJ37" s="649"/>
      <c r="AK37" s="649"/>
      <c r="AL37" s="650" t="s">
        <v>128</v>
      </c>
      <c r="AM37" s="651"/>
      <c r="AN37" s="651"/>
      <c r="AO37" s="652"/>
      <c r="AQ37" s="723" t="s">
        <v>327</v>
      </c>
      <c r="AR37" s="724"/>
      <c r="AS37" s="724"/>
      <c r="AT37" s="724"/>
      <c r="AU37" s="724"/>
      <c r="AV37" s="724"/>
      <c r="AW37" s="724"/>
      <c r="AX37" s="724"/>
      <c r="AY37" s="725"/>
      <c r="AZ37" s="645">
        <v>196846</v>
      </c>
      <c r="BA37" s="646"/>
      <c r="BB37" s="646"/>
      <c r="BC37" s="646"/>
      <c r="BD37" s="682"/>
      <c r="BE37" s="682"/>
      <c r="BF37" s="712"/>
      <c r="BG37" s="660" t="s">
        <v>328</v>
      </c>
      <c r="BH37" s="661"/>
      <c r="BI37" s="661"/>
      <c r="BJ37" s="661"/>
      <c r="BK37" s="661"/>
      <c r="BL37" s="661"/>
      <c r="BM37" s="661"/>
      <c r="BN37" s="661"/>
      <c r="BO37" s="661"/>
      <c r="BP37" s="661"/>
      <c r="BQ37" s="661"/>
      <c r="BR37" s="661"/>
      <c r="BS37" s="661"/>
      <c r="BT37" s="661"/>
      <c r="BU37" s="662"/>
      <c r="BV37" s="645">
        <v>63212</v>
      </c>
      <c r="BW37" s="646"/>
      <c r="BX37" s="646"/>
      <c r="BY37" s="646"/>
      <c r="BZ37" s="646"/>
      <c r="CA37" s="646"/>
      <c r="CB37" s="655"/>
      <c r="CD37" s="660" t="s">
        <v>329</v>
      </c>
      <c r="CE37" s="661"/>
      <c r="CF37" s="661"/>
      <c r="CG37" s="661"/>
      <c r="CH37" s="661"/>
      <c r="CI37" s="661"/>
      <c r="CJ37" s="661"/>
      <c r="CK37" s="661"/>
      <c r="CL37" s="661"/>
      <c r="CM37" s="661"/>
      <c r="CN37" s="661"/>
      <c r="CO37" s="661"/>
      <c r="CP37" s="661"/>
      <c r="CQ37" s="662"/>
      <c r="CR37" s="645">
        <v>272590</v>
      </c>
      <c r="CS37" s="682"/>
      <c r="CT37" s="682"/>
      <c r="CU37" s="682"/>
      <c r="CV37" s="682"/>
      <c r="CW37" s="682"/>
      <c r="CX37" s="682"/>
      <c r="CY37" s="683"/>
      <c r="CZ37" s="650">
        <v>5.3</v>
      </c>
      <c r="DA37" s="680"/>
      <c r="DB37" s="680"/>
      <c r="DC37" s="684"/>
      <c r="DD37" s="654">
        <v>269494</v>
      </c>
      <c r="DE37" s="682"/>
      <c r="DF37" s="682"/>
      <c r="DG37" s="682"/>
      <c r="DH37" s="682"/>
      <c r="DI37" s="682"/>
      <c r="DJ37" s="682"/>
      <c r="DK37" s="683"/>
      <c r="DL37" s="654">
        <v>269494</v>
      </c>
      <c r="DM37" s="682"/>
      <c r="DN37" s="682"/>
      <c r="DO37" s="682"/>
      <c r="DP37" s="682"/>
      <c r="DQ37" s="682"/>
      <c r="DR37" s="682"/>
      <c r="DS37" s="682"/>
      <c r="DT37" s="682"/>
      <c r="DU37" s="682"/>
      <c r="DV37" s="683"/>
      <c r="DW37" s="650">
        <v>9.4</v>
      </c>
      <c r="DX37" s="680"/>
      <c r="DY37" s="680"/>
      <c r="DZ37" s="680"/>
      <c r="EA37" s="680"/>
      <c r="EB37" s="680"/>
      <c r="EC37" s="681"/>
    </row>
    <row r="38" spans="2:133" ht="11.25" customHeight="1" x14ac:dyDescent="0.15">
      <c r="B38" s="642" t="s">
        <v>330</v>
      </c>
      <c r="C38" s="643"/>
      <c r="D38" s="643"/>
      <c r="E38" s="643"/>
      <c r="F38" s="643"/>
      <c r="G38" s="643"/>
      <c r="H38" s="643"/>
      <c r="I38" s="643"/>
      <c r="J38" s="643"/>
      <c r="K38" s="643"/>
      <c r="L38" s="643"/>
      <c r="M38" s="643"/>
      <c r="N38" s="643"/>
      <c r="O38" s="643"/>
      <c r="P38" s="643"/>
      <c r="Q38" s="644"/>
      <c r="R38" s="645">
        <v>82057</v>
      </c>
      <c r="S38" s="646"/>
      <c r="T38" s="646"/>
      <c r="U38" s="646"/>
      <c r="V38" s="646"/>
      <c r="W38" s="646"/>
      <c r="X38" s="646"/>
      <c r="Y38" s="647"/>
      <c r="Z38" s="648">
        <v>1.5</v>
      </c>
      <c r="AA38" s="648"/>
      <c r="AB38" s="648"/>
      <c r="AC38" s="648"/>
      <c r="AD38" s="649">
        <v>764</v>
      </c>
      <c r="AE38" s="649"/>
      <c r="AF38" s="649"/>
      <c r="AG38" s="649"/>
      <c r="AH38" s="649"/>
      <c r="AI38" s="649"/>
      <c r="AJ38" s="649"/>
      <c r="AK38" s="649"/>
      <c r="AL38" s="650">
        <v>0</v>
      </c>
      <c r="AM38" s="651"/>
      <c r="AN38" s="651"/>
      <c r="AO38" s="652"/>
      <c r="AQ38" s="723" t="s">
        <v>331</v>
      </c>
      <c r="AR38" s="724"/>
      <c r="AS38" s="724"/>
      <c r="AT38" s="724"/>
      <c r="AU38" s="724"/>
      <c r="AV38" s="724"/>
      <c r="AW38" s="724"/>
      <c r="AX38" s="724"/>
      <c r="AY38" s="725"/>
      <c r="AZ38" s="645">
        <v>25031</v>
      </c>
      <c r="BA38" s="646"/>
      <c r="BB38" s="646"/>
      <c r="BC38" s="646"/>
      <c r="BD38" s="682"/>
      <c r="BE38" s="682"/>
      <c r="BF38" s="712"/>
      <c r="BG38" s="660" t="s">
        <v>332</v>
      </c>
      <c r="BH38" s="661"/>
      <c r="BI38" s="661"/>
      <c r="BJ38" s="661"/>
      <c r="BK38" s="661"/>
      <c r="BL38" s="661"/>
      <c r="BM38" s="661"/>
      <c r="BN38" s="661"/>
      <c r="BO38" s="661"/>
      <c r="BP38" s="661"/>
      <c r="BQ38" s="661"/>
      <c r="BR38" s="661"/>
      <c r="BS38" s="661"/>
      <c r="BT38" s="661"/>
      <c r="BU38" s="662"/>
      <c r="BV38" s="645">
        <v>1104</v>
      </c>
      <c r="BW38" s="646"/>
      <c r="BX38" s="646"/>
      <c r="BY38" s="646"/>
      <c r="BZ38" s="646"/>
      <c r="CA38" s="646"/>
      <c r="CB38" s="655"/>
      <c r="CD38" s="660" t="s">
        <v>333</v>
      </c>
      <c r="CE38" s="661"/>
      <c r="CF38" s="661"/>
      <c r="CG38" s="661"/>
      <c r="CH38" s="661"/>
      <c r="CI38" s="661"/>
      <c r="CJ38" s="661"/>
      <c r="CK38" s="661"/>
      <c r="CL38" s="661"/>
      <c r="CM38" s="661"/>
      <c r="CN38" s="661"/>
      <c r="CO38" s="661"/>
      <c r="CP38" s="661"/>
      <c r="CQ38" s="662"/>
      <c r="CR38" s="645">
        <v>379884</v>
      </c>
      <c r="CS38" s="646"/>
      <c r="CT38" s="646"/>
      <c r="CU38" s="646"/>
      <c r="CV38" s="646"/>
      <c r="CW38" s="646"/>
      <c r="CX38" s="646"/>
      <c r="CY38" s="647"/>
      <c r="CZ38" s="650">
        <v>7.4</v>
      </c>
      <c r="DA38" s="680"/>
      <c r="DB38" s="680"/>
      <c r="DC38" s="684"/>
      <c r="DD38" s="654">
        <v>333393</v>
      </c>
      <c r="DE38" s="646"/>
      <c r="DF38" s="646"/>
      <c r="DG38" s="646"/>
      <c r="DH38" s="646"/>
      <c r="DI38" s="646"/>
      <c r="DJ38" s="646"/>
      <c r="DK38" s="647"/>
      <c r="DL38" s="654">
        <v>243925</v>
      </c>
      <c r="DM38" s="646"/>
      <c r="DN38" s="646"/>
      <c r="DO38" s="646"/>
      <c r="DP38" s="646"/>
      <c r="DQ38" s="646"/>
      <c r="DR38" s="646"/>
      <c r="DS38" s="646"/>
      <c r="DT38" s="646"/>
      <c r="DU38" s="646"/>
      <c r="DV38" s="647"/>
      <c r="DW38" s="650">
        <v>8.5</v>
      </c>
      <c r="DX38" s="680"/>
      <c r="DY38" s="680"/>
      <c r="DZ38" s="680"/>
      <c r="EA38" s="680"/>
      <c r="EB38" s="680"/>
      <c r="EC38" s="681"/>
    </row>
    <row r="39" spans="2:133" ht="11.25" customHeight="1" x14ac:dyDescent="0.15">
      <c r="B39" s="642" t="s">
        <v>334</v>
      </c>
      <c r="C39" s="643"/>
      <c r="D39" s="643"/>
      <c r="E39" s="643"/>
      <c r="F39" s="643"/>
      <c r="G39" s="643"/>
      <c r="H39" s="643"/>
      <c r="I39" s="643"/>
      <c r="J39" s="643"/>
      <c r="K39" s="643"/>
      <c r="L39" s="643"/>
      <c r="M39" s="643"/>
      <c r="N39" s="643"/>
      <c r="O39" s="643"/>
      <c r="P39" s="643"/>
      <c r="Q39" s="644"/>
      <c r="R39" s="645">
        <v>515000</v>
      </c>
      <c r="S39" s="646"/>
      <c r="T39" s="646"/>
      <c r="U39" s="646"/>
      <c r="V39" s="646"/>
      <c r="W39" s="646"/>
      <c r="X39" s="646"/>
      <c r="Y39" s="647"/>
      <c r="Z39" s="648">
        <v>9.6999999999999993</v>
      </c>
      <c r="AA39" s="648"/>
      <c r="AB39" s="648"/>
      <c r="AC39" s="648"/>
      <c r="AD39" s="649" t="s">
        <v>128</v>
      </c>
      <c r="AE39" s="649"/>
      <c r="AF39" s="649"/>
      <c r="AG39" s="649"/>
      <c r="AH39" s="649"/>
      <c r="AI39" s="649"/>
      <c r="AJ39" s="649"/>
      <c r="AK39" s="649"/>
      <c r="AL39" s="650" t="s">
        <v>128</v>
      </c>
      <c r="AM39" s="651"/>
      <c r="AN39" s="651"/>
      <c r="AO39" s="652"/>
      <c r="AQ39" s="723" t="s">
        <v>335</v>
      </c>
      <c r="AR39" s="724"/>
      <c r="AS39" s="724"/>
      <c r="AT39" s="724"/>
      <c r="AU39" s="724"/>
      <c r="AV39" s="724"/>
      <c r="AW39" s="724"/>
      <c r="AX39" s="724"/>
      <c r="AY39" s="725"/>
      <c r="AZ39" s="645">
        <v>7145</v>
      </c>
      <c r="BA39" s="646"/>
      <c r="BB39" s="646"/>
      <c r="BC39" s="646"/>
      <c r="BD39" s="682"/>
      <c r="BE39" s="682"/>
      <c r="BF39" s="712"/>
      <c r="BG39" s="660" t="s">
        <v>336</v>
      </c>
      <c r="BH39" s="661"/>
      <c r="BI39" s="661"/>
      <c r="BJ39" s="661"/>
      <c r="BK39" s="661"/>
      <c r="BL39" s="661"/>
      <c r="BM39" s="661"/>
      <c r="BN39" s="661"/>
      <c r="BO39" s="661"/>
      <c r="BP39" s="661"/>
      <c r="BQ39" s="661"/>
      <c r="BR39" s="661"/>
      <c r="BS39" s="661"/>
      <c r="BT39" s="661"/>
      <c r="BU39" s="662"/>
      <c r="BV39" s="645">
        <v>1773</v>
      </c>
      <c r="BW39" s="646"/>
      <c r="BX39" s="646"/>
      <c r="BY39" s="646"/>
      <c r="BZ39" s="646"/>
      <c r="CA39" s="646"/>
      <c r="CB39" s="655"/>
      <c r="CD39" s="660" t="s">
        <v>337</v>
      </c>
      <c r="CE39" s="661"/>
      <c r="CF39" s="661"/>
      <c r="CG39" s="661"/>
      <c r="CH39" s="661"/>
      <c r="CI39" s="661"/>
      <c r="CJ39" s="661"/>
      <c r="CK39" s="661"/>
      <c r="CL39" s="661"/>
      <c r="CM39" s="661"/>
      <c r="CN39" s="661"/>
      <c r="CO39" s="661"/>
      <c r="CP39" s="661"/>
      <c r="CQ39" s="662"/>
      <c r="CR39" s="645">
        <v>90978</v>
      </c>
      <c r="CS39" s="682"/>
      <c r="CT39" s="682"/>
      <c r="CU39" s="682"/>
      <c r="CV39" s="682"/>
      <c r="CW39" s="682"/>
      <c r="CX39" s="682"/>
      <c r="CY39" s="683"/>
      <c r="CZ39" s="650">
        <v>1.8</v>
      </c>
      <c r="DA39" s="680"/>
      <c r="DB39" s="680"/>
      <c r="DC39" s="684"/>
      <c r="DD39" s="654">
        <v>80473</v>
      </c>
      <c r="DE39" s="682"/>
      <c r="DF39" s="682"/>
      <c r="DG39" s="682"/>
      <c r="DH39" s="682"/>
      <c r="DI39" s="682"/>
      <c r="DJ39" s="682"/>
      <c r="DK39" s="683"/>
      <c r="DL39" s="654" t="s">
        <v>128</v>
      </c>
      <c r="DM39" s="682"/>
      <c r="DN39" s="682"/>
      <c r="DO39" s="682"/>
      <c r="DP39" s="682"/>
      <c r="DQ39" s="682"/>
      <c r="DR39" s="682"/>
      <c r="DS39" s="682"/>
      <c r="DT39" s="682"/>
      <c r="DU39" s="682"/>
      <c r="DV39" s="683"/>
      <c r="DW39" s="650" t="s">
        <v>128</v>
      </c>
      <c r="DX39" s="680"/>
      <c r="DY39" s="680"/>
      <c r="DZ39" s="680"/>
      <c r="EA39" s="680"/>
      <c r="EB39" s="680"/>
      <c r="EC39" s="681"/>
    </row>
    <row r="40" spans="2:133" ht="11.25" customHeight="1" x14ac:dyDescent="0.15">
      <c r="B40" s="642" t="s">
        <v>338</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339</v>
      </c>
      <c r="AR40" s="724"/>
      <c r="AS40" s="724"/>
      <c r="AT40" s="724"/>
      <c r="AU40" s="724"/>
      <c r="AV40" s="724"/>
      <c r="AW40" s="724"/>
      <c r="AX40" s="724"/>
      <c r="AY40" s="725"/>
      <c r="AZ40" s="645" t="s">
        <v>128</v>
      </c>
      <c r="BA40" s="646"/>
      <c r="BB40" s="646"/>
      <c r="BC40" s="646"/>
      <c r="BD40" s="682"/>
      <c r="BE40" s="682"/>
      <c r="BF40" s="712"/>
      <c r="BG40" s="726" t="s">
        <v>340</v>
      </c>
      <c r="BH40" s="727"/>
      <c r="BI40" s="727"/>
      <c r="BJ40" s="727"/>
      <c r="BK40" s="727"/>
      <c r="BL40" s="236"/>
      <c r="BM40" s="661" t="s">
        <v>341</v>
      </c>
      <c r="BN40" s="661"/>
      <c r="BO40" s="661"/>
      <c r="BP40" s="661"/>
      <c r="BQ40" s="661"/>
      <c r="BR40" s="661"/>
      <c r="BS40" s="661"/>
      <c r="BT40" s="661"/>
      <c r="BU40" s="662"/>
      <c r="BV40" s="645">
        <v>89</v>
      </c>
      <c r="BW40" s="646"/>
      <c r="BX40" s="646"/>
      <c r="BY40" s="646"/>
      <c r="BZ40" s="646"/>
      <c r="CA40" s="646"/>
      <c r="CB40" s="655"/>
      <c r="CD40" s="660" t="s">
        <v>342</v>
      </c>
      <c r="CE40" s="661"/>
      <c r="CF40" s="661"/>
      <c r="CG40" s="661"/>
      <c r="CH40" s="661"/>
      <c r="CI40" s="661"/>
      <c r="CJ40" s="661"/>
      <c r="CK40" s="661"/>
      <c r="CL40" s="661"/>
      <c r="CM40" s="661"/>
      <c r="CN40" s="661"/>
      <c r="CO40" s="661"/>
      <c r="CP40" s="661"/>
      <c r="CQ40" s="662"/>
      <c r="CR40" s="645">
        <v>19179</v>
      </c>
      <c r="CS40" s="646"/>
      <c r="CT40" s="646"/>
      <c r="CU40" s="646"/>
      <c r="CV40" s="646"/>
      <c r="CW40" s="646"/>
      <c r="CX40" s="646"/>
      <c r="CY40" s="647"/>
      <c r="CZ40" s="650">
        <v>0.4</v>
      </c>
      <c r="DA40" s="680"/>
      <c r="DB40" s="680"/>
      <c r="DC40" s="684"/>
      <c r="DD40" s="654">
        <v>679</v>
      </c>
      <c r="DE40" s="646"/>
      <c r="DF40" s="646"/>
      <c r="DG40" s="646"/>
      <c r="DH40" s="646"/>
      <c r="DI40" s="646"/>
      <c r="DJ40" s="646"/>
      <c r="DK40" s="647"/>
      <c r="DL40" s="654" t="s">
        <v>128</v>
      </c>
      <c r="DM40" s="646"/>
      <c r="DN40" s="646"/>
      <c r="DO40" s="646"/>
      <c r="DP40" s="646"/>
      <c r="DQ40" s="646"/>
      <c r="DR40" s="646"/>
      <c r="DS40" s="646"/>
      <c r="DT40" s="646"/>
      <c r="DU40" s="646"/>
      <c r="DV40" s="647"/>
      <c r="DW40" s="650" t="s">
        <v>128</v>
      </c>
      <c r="DX40" s="680"/>
      <c r="DY40" s="680"/>
      <c r="DZ40" s="680"/>
      <c r="EA40" s="680"/>
      <c r="EB40" s="680"/>
      <c r="EC40" s="681"/>
    </row>
    <row r="41" spans="2:133" ht="11.25" customHeight="1" x14ac:dyDescent="0.15">
      <c r="B41" s="642" t="s">
        <v>343</v>
      </c>
      <c r="C41" s="643"/>
      <c r="D41" s="643"/>
      <c r="E41" s="643"/>
      <c r="F41" s="643"/>
      <c r="G41" s="643"/>
      <c r="H41" s="643"/>
      <c r="I41" s="643"/>
      <c r="J41" s="643"/>
      <c r="K41" s="643"/>
      <c r="L41" s="643"/>
      <c r="M41" s="643"/>
      <c r="N41" s="643"/>
      <c r="O41" s="643"/>
      <c r="P41" s="643"/>
      <c r="Q41" s="644"/>
      <c r="R41" s="645">
        <v>97300</v>
      </c>
      <c r="S41" s="646"/>
      <c r="T41" s="646"/>
      <c r="U41" s="646"/>
      <c r="V41" s="646"/>
      <c r="W41" s="646"/>
      <c r="X41" s="646"/>
      <c r="Y41" s="647"/>
      <c r="Z41" s="648">
        <v>1.8</v>
      </c>
      <c r="AA41" s="648"/>
      <c r="AB41" s="648"/>
      <c r="AC41" s="648"/>
      <c r="AD41" s="649" t="s">
        <v>128</v>
      </c>
      <c r="AE41" s="649"/>
      <c r="AF41" s="649"/>
      <c r="AG41" s="649"/>
      <c r="AH41" s="649"/>
      <c r="AI41" s="649"/>
      <c r="AJ41" s="649"/>
      <c r="AK41" s="649"/>
      <c r="AL41" s="650" t="s">
        <v>128</v>
      </c>
      <c r="AM41" s="651"/>
      <c r="AN41" s="651"/>
      <c r="AO41" s="652"/>
      <c r="AQ41" s="723" t="s">
        <v>344</v>
      </c>
      <c r="AR41" s="724"/>
      <c r="AS41" s="724"/>
      <c r="AT41" s="724"/>
      <c r="AU41" s="724"/>
      <c r="AV41" s="724"/>
      <c r="AW41" s="724"/>
      <c r="AX41" s="724"/>
      <c r="AY41" s="725"/>
      <c r="AZ41" s="645">
        <v>80109</v>
      </c>
      <c r="BA41" s="646"/>
      <c r="BB41" s="646"/>
      <c r="BC41" s="646"/>
      <c r="BD41" s="682"/>
      <c r="BE41" s="682"/>
      <c r="BF41" s="712"/>
      <c r="BG41" s="726"/>
      <c r="BH41" s="727"/>
      <c r="BI41" s="727"/>
      <c r="BJ41" s="727"/>
      <c r="BK41" s="727"/>
      <c r="BL41" s="236"/>
      <c r="BM41" s="661" t="s">
        <v>345</v>
      </c>
      <c r="BN41" s="661"/>
      <c r="BO41" s="661"/>
      <c r="BP41" s="661"/>
      <c r="BQ41" s="661"/>
      <c r="BR41" s="661"/>
      <c r="BS41" s="661"/>
      <c r="BT41" s="661"/>
      <c r="BU41" s="662"/>
      <c r="BV41" s="645" t="s">
        <v>128</v>
      </c>
      <c r="BW41" s="646"/>
      <c r="BX41" s="646"/>
      <c r="BY41" s="646"/>
      <c r="BZ41" s="646"/>
      <c r="CA41" s="646"/>
      <c r="CB41" s="655"/>
      <c r="CD41" s="660" t="s">
        <v>346</v>
      </c>
      <c r="CE41" s="661"/>
      <c r="CF41" s="661"/>
      <c r="CG41" s="661"/>
      <c r="CH41" s="661"/>
      <c r="CI41" s="661"/>
      <c r="CJ41" s="661"/>
      <c r="CK41" s="661"/>
      <c r="CL41" s="661"/>
      <c r="CM41" s="661"/>
      <c r="CN41" s="661"/>
      <c r="CO41" s="661"/>
      <c r="CP41" s="661"/>
      <c r="CQ41" s="662"/>
      <c r="CR41" s="645" t="s">
        <v>128</v>
      </c>
      <c r="CS41" s="682"/>
      <c r="CT41" s="682"/>
      <c r="CU41" s="682"/>
      <c r="CV41" s="682"/>
      <c r="CW41" s="682"/>
      <c r="CX41" s="682"/>
      <c r="CY41" s="683"/>
      <c r="CZ41" s="650" t="s">
        <v>128</v>
      </c>
      <c r="DA41" s="680"/>
      <c r="DB41" s="680"/>
      <c r="DC41" s="684"/>
      <c r="DD41" s="654" t="s">
        <v>128</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4" t="s">
        <v>347</v>
      </c>
      <c r="C42" s="695"/>
      <c r="D42" s="695"/>
      <c r="E42" s="695"/>
      <c r="F42" s="695"/>
      <c r="G42" s="695"/>
      <c r="H42" s="695"/>
      <c r="I42" s="695"/>
      <c r="J42" s="695"/>
      <c r="K42" s="695"/>
      <c r="L42" s="695"/>
      <c r="M42" s="695"/>
      <c r="N42" s="695"/>
      <c r="O42" s="695"/>
      <c r="P42" s="695"/>
      <c r="Q42" s="696"/>
      <c r="R42" s="730">
        <v>5306928</v>
      </c>
      <c r="S42" s="731"/>
      <c r="T42" s="731"/>
      <c r="U42" s="731"/>
      <c r="V42" s="731"/>
      <c r="W42" s="731"/>
      <c r="X42" s="731"/>
      <c r="Y42" s="739"/>
      <c r="Z42" s="740">
        <v>100</v>
      </c>
      <c r="AA42" s="740"/>
      <c r="AB42" s="740"/>
      <c r="AC42" s="740"/>
      <c r="AD42" s="741">
        <v>2784085</v>
      </c>
      <c r="AE42" s="741"/>
      <c r="AF42" s="741"/>
      <c r="AG42" s="741"/>
      <c r="AH42" s="741"/>
      <c r="AI42" s="741"/>
      <c r="AJ42" s="741"/>
      <c r="AK42" s="741"/>
      <c r="AL42" s="742">
        <v>100</v>
      </c>
      <c r="AM42" s="717"/>
      <c r="AN42" s="717"/>
      <c r="AO42" s="743"/>
      <c r="AQ42" s="744" t="s">
        <v>348</v>
      </c>
      <c r="AR42" s="745"/>
      <c r="AS42" s="745"/>
      <c r="AT42" s="745"/>
      <c r="AU42" s="745"/>
      <c r="AV42" s="745"/>
      <c r="AW42" s="745"/>
      <c r="AX42" s="745"/>
      <c r="AY42" s="746"/>
      <c r="AZ42" s="730">
        <v>102929</v>
      </c>
      <c r="BA42" s="731"/>
      <c r="BB42" s="731"/>
      <c r="BC42" s="731"/>
      <c r="BD42" s="716"/>
      <c r="BE42" s="716"/>
      <c r="BF42" s="718"/>
      <c r="BG42" s="728"/>
      <c r="BH42" s="729"/>
      <c r="BI42" s="729"/>
      <c r="BJ42" s="729"/>
      <c r="BK42" s="729"/>
      <c r="BL42" s="237"/>
      <c r="BM42" s="671" t="s">
        <v>349</v>
      </c>
      <c r="BN42" s="671"/>
      <c r="BO42" s="671"/>
      <c r="BP42" s="671"/>
      <c r="BQ42" s="671"/>
      <c r="BR42" s="671"/>
      <c r="BS42" s="671"/>
      <c r="BT42" s="671"/>
      <c r="BU42" s="672"/>
      <c r="BV42" s="730">
        <v>310</v>
      </c>
      <c r="BW42" s="731"/>
      <c r="BX42" s="731"/>
      <c r="BY42" s="731"/>
      <c r="BZ42" s="731"/>
      <c r="CA42" s="731"/>
      <c r="CB42" s="738"/>
      <c r="CD42" s="642" t="s">
        <v>350</v>
      </c>
      <c r="CE42" s="643"/>
      <c r="CF42" s="643"/>
      <c r="CG42" s="643"/>
      <c r="CH42" s="643"/>
      <c r="CI42" s="643"/>
      <c r="CJ42" s="643"/>
      <c r="CK42" s="643"/>
      <c r="CL42" s="643"/>
      <c r="CM42" s="643"/>
      <c r="CN42" s="643"/>
      <c r="CO42" s="643"/>
      <c r="CP42" s="643"/>
      <c r="CQ42" s="644"/>
      <c r="CR42" s="645">
        <v>1323827</v>
      </c>
      <c r="CS42" s="646"/>
      <c r="CT42" s="646"/>
      <c r="CU42" s="646"/>
      <c r="CV42" s="646"/>
      <c r="CW42" s="646"/>
      <c r="CX42" s="646"/>
      <c r="CY42" s="647"/>
      <c r="CZ42" s="650">
        <v>25.8</v>
      </c>
      <c r="DA42" s="651"/>
      <c r="DB42" s="651"/>
      <c r="DC42" s="663"/>
      <c r="DD42" s="654">
        <v>389184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351</v>
      </c>
      <c r="CE43" s="643"/>
      <c r="CF43" s="643"/>
      <c r="CG43" s="643"/>
      <c r="CH43" s="643"/>
      <c r="CI43" s="643"/>
      <c r="CJ43" s="643"/>
      <c r="CK43" s="643"/>
      <c r="CL43" s="643"/>
      <c r="CM43" s="643"/>
      <c r="CN43" s="643"/>
      <c r="CO43" s="643"/>
      <c r="CP43" s="643"/>
      <c r="CQ43" s="644"/>
      <c r="CR43" s="645">
        <v>8186</v>
      </c>
      <c r="CS43" s="682"/>
      <c r="CT43" s="682"/>
      <c r="CU43" s="682"/>
      <c r="CV43" s="682"/>
      <c r="CW43" s="682"/>
      <c r="CX43" s="682"/>
      <c r="CY43" s="683"/>
      <c r="CZ43" s="650">
        <v>0.2</v>
      </c>
      <c r="DA43" s="680"/>
      <c r="DB43" s="680"/>
      <c r="DC43" s="684"/>
      <c r="DD43" s="654">
        <v>8186</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300</v>
      </c>
      <c r="CE44" s="758"/>
      <c r="CF44" s="642" t="s">
        <v>352</v>
      </c>
      <c r="CG44" s="643"/>
      <c r="CH44" s="643"/>
      <c r="CI44" s="643"/>
      <c r="CJ44" s="643"/>
      <c r="CK44" s="643"/>
      <c r="CL44" s="643"/>
      <c r="CM44" s="643"/>
      <c r="CN44" s="643"/>
      <c r="CO44" s="643"/>
      <c r="CP44" s="643"/>
      <c r="CQ44" s="644"/>
      <c r="CR44" s="645">
        <v>1291471</v>
      </c>
      <c r="CS44" s="646"/>
      <c r="CT44" s="646"/>
      <c r="CU44" s="646"/>
      <c r="CV44" s="646"/>
      <c r="CW44" s="646"/>
      <c r="CX44" s="646"/>
      <c r="CY44" s="647"/>
      <c r="CZ44" s="650">
        <v>25.2</v>
      </c>
      <c r="DA44" s="651"/>
      <c r="DB44" s="651"/>
      <c r="DC44" s="663"/>
      <c r="DD44" s="654">
        <v>379054</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353</v>
      </c>
      <c r="CG45" s="643"/>
      <c r="CH45" s="643"/>
      <c r="CI45" s="643"/>
      <c r="CJ45" s="643"/>
      <c r="CK45" s="643"/>
      <c r="CL45" s="643"/>
      <c r="CM45" s="643"/>
      <c r="CN45" s="643"/>
      <c r="CO45" s="643"/>
      <c r="CP45" s="643"/>
      <c r="CQ45" s="644"/>
      <c r="CR45" s="645">
        <v>816018</v>
      </c>
      <c r="CS45" s="682"/>
      <c r="CT45" s="682"/>
      <c r="CU45" s="682"/>
      <c r="CV45" s="682"/>
      <c r="CW45" s="682"/>
      <c r="CX45" s="682"/>
      <c r="CY45" s="683"/>
      <c r="CZ45" s="650">
        <v>15.9</v>
      </c>
      <c r="DA45" s="680"/>
      <c r="DB45" s="680"/>
      <c r="DC45" s="684"/>
      <c r="DD45" s="654">
        <v>67914</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355</v>
      </c>
      <c r="CG46" s="643"/>
      <c r="CH46" s="643"/>
      <c r="CI46" s="643"/>
      <c r="CJ46" s="643"/>
      <c r="CK46" s="643"/>
      <c r="CL46" s="643"/>
      <c r="CM46" s="643"/>
      <c r="CN46" s="643"/>
      <c r="CO46" s="643"/>
      <c r="CP46" s="643"/>
      <c r="CQ46" s="644"/>
      <c r="CR46" s="645">
        <v>453176</v>
      </c>
      <c r="CS46" s="646"/>
      <c r="CT46" s="646"/>
      <c r="CU46" s="646"/>
      <c r="CV46" s="646"/>
      <c r="CW46" s="646"/>
      <c r="CX46" s="646"/>
      <c r="CY46" s="647"/>
      <c r="CZ46" s="650">
        <v>8.8000000000000007</v>
      </c>
      <c r="DA46" s="651"/>
      <c r="DB46" s="651"/>
      <c r="DC46" s="663"/>
      <c r="DD46" s="654">
        <v>308463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357</v>
      </c>
      <c r="CG47" s="643"/>
      <c r="CH47" s="643"/>
      <c r="CI47" s="643"/>
      <c r="CJ47" s="643"/>
      <c r="CK47" s="643"/>
      <c r="CL47" s="643"/>
      <c r="CM47" s="643"/>
      <c r="CN47" s="643"/>
      <c r="CO47" s="643"/>
      <c r="CP47" s="643"/>
      <c r="CQ47" s="644"/>
      <c r="CR47" s="645">
        <v>32356</v>
      </c>
      <c r="CS47" s="682"/>
      <c r="CT47" s="682"/>
      <c r="CU47" s="682"/>
      <c r="CV47" s="682"/>
      <c r="CW47" s="682"/>
      <c r="CX47" s="682"/>
      <c r="CY47" s="683"/>
      <c r="CZ47" s="650">
        <v>0.6</v>
      </c>
      <c r="DA47" s="680"/>
      <c r="DB47" s="680"/>
      <c r="DC47" s="684"/>
      <c r="DD47" s="654">
        <v>10130</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358</v>
      </c>
      <c r="CD48" s="761"/>
      <c r="CE48" s="762"/>
      <c r="CF48" s="642" t="s">
        <v>359</v>
      </c>
      <c r="CG48" s="643"/>
      <c r="CH48" s="643"/>
      <c r="CI48" s="643"/>
      <c r="CJ48" s="643"/>
      <c r="CK48" s="643"/>
      <c r="CL48" s="643"/>
      <c r="CM48" s="643"/>
      <c r="CN48" s="643"/>
      <c r="CO48" s="643"/>
      <c r="CP48" s="643"/>
      <c r="CQ48" s="644"/>
      <c r="CR48" s="645" t="s">
        <v>128</v>
      </c>
      <c r="CS48" s="646"/>
      <c r="CT48" s="646"/>
      <c r="CU48" s="646"/>
      <c r="CV48" s="646"/>
      <c r="CW48" s="646"/>
      <c r="CX48" s="646"/>
      <c r="CY48" s="647"/>
      <c r="CZ48" s="650" t="s">
        <v>128</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4" t="s">
        <v>360</v>
      </c>
      <c r="CE49" s="695"/>
      <c r="CF49" s="695"/>
      <c r="CG49" s="695"/>
      <c r="CH49" s="695"/>
      <c r="CI49" s="695"/>
      <c r="CJ49" s="695"/>
      <c r="CK49" s="695"/>
      <c r="CL49" s="695"/>
      <c r="CM49" s="695"/>
      <c r="CN49" s="695"/>
      <c r="CO49" s="695"/>
      <c r="CP49" s="695"/>
      <c r="CQ49" s="696"/>
      <c r="CR49" s="730">
        <v>5122812</v>
      </c>
      <c r="CS49" s="716"/>
      <c r="CT49" s="716"/>
      <c r="CU49" s="716"/>
      <c r="CV49" s="716"/>
      <c r="CW49" s="716"/>
      <c r="CX49" s="716"/>
      <c r="CY49" s="747"/>
      <c r="CZ49" s="742">
        <v>100</v>
      </c>
      <c r="DA49" s="748"/>
      <c r="DB49" s="748"/>
      <c r="DC49" s="749"/>
      <c r="DD49" s="750">
        <v>3479923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c3m4YHHQYePS2+oD7mQYe6dTA+y2rGHh7fZZjTh2qZ5/6ms1Za+g4In4ET2tQ1qysMeLTA3IR8eJeiHLgytcg==" saltValue="AJmO23TMtSv68bgzQGb8r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abSelected="1"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362</v>
      </c>
      <c r="DK2" s="793"/>
      <c r="DL2" s="793"/>
      <c r="DM2" s="793"/>
      <c r="DN2" s="793"/>
      <c r="DO2" s="794"/>
      <c r="DP2" s="250"/>
      <c r="DQ2" s="792" t="s">
        <v>363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366</v>
      </c>
      <c r="B5" s="787"/>
      <c r="C5" s="787"/>
      <c r="D5" s="787"/>
      <c r="E5" s="787"/>
      <c r="F5" s="787"/>
      <c r="G5" s="787"/>
      <c r="H5" s="787"/>
      <c r="I5" s="787"/>
      <c r="J5" s="787"/>
      <c r="K5" s="787"/>
      <c r="L5" s="787"/>
      <c r="M5" s="787"/>
      <c r="N5" s="787"/>
      <c r="O5" s="787"/>
      <c r="P5" s="788"/>
      <c r="Q5" s="763" t="s">
        <v>367</v>
      </c>
      <c r="R5" s="764"/>
      <c r="S5" s="764"/>
      <c r="T5" s="764"/>
      <c r="U5" s="765"/>
      <c r="V5" s="763" t="s">
        <v>368</v>
      </c>
      <c r="W5" s="764"/>
      <c r="X5" s="764"/>
      <c r="Y5" s="764"/>
      <c r="Z5" s="765"/>
      <c r="AA5" s="763" t="s">
        <v>369</v>
      </c>
      <c r="AB5" s="764"/>
      <c r="AC5" s="764"/>
      <c r="AD5" s="764"/>
      <c r="AE5" s="764"/>
      <c r="AF5" s="796" t="s">
        <v>370</v>
      </c>
      <c r="AG5" s="764"/>
      <c r="AH5" s="764"/>
      <c r="AI5" s="764"/>
      <c r="AJ5" s="775"/>
      <c r="AK5" s="764" t="s">
        <v>371</v>
      </c>
      <c r="AL5" s="764"/>
      <c r="AM5" s="764"/>
      <c r="AN5" s="764"/>
      <c r="AO5" s="765"/>
      <c r="AP5" s="763" t="s">
        <v>372</v>
      </c>
      <c r="AQ5" s="764"/>
      <c r="AR5" s="764"/>
      <c r="AS5" s="764"/>
      <c r="AT5" s="765"/>
      <c r="AU5" s="763" t="s">
        <v>373</v>
      </c>
      <c r="AV5" s="764"/>
      <c r="AW5" s="764"/>
      <c r="AX5" s="764"/>
      <c r="AY5" s="775"/>
      <c r="AZ5" s="257"/>
      <c r="BA5" s="257"/>
      <c r="BB5" s="257"/>
      <c r="BC5" s="257"/>
      <c r="BD5" s="257"/>
      <c r="BE5" s="258"/>
      <c r="BF5" s="258"/>
      <c r="BG5" s="258"/>
      <c r="BH5" s="258"/>
      <c r="BI5" s="258"/>
      <c r="BJ5" s="258"/>
      <c r="BK5" s="258"/>
      <c r="BL5" s="258"/>
      <c r="BM5" s="258"/>
      <c r="BN5" s="258"/>
      <c r="BO5" s="258"/>
      <c r="BP5" s="258"/>
      <c r="BQ5" s="786" t="s">
        <v>374</v>
      </c>
      <c r="BR5" s="787"/>
      <c r="BS5" s="787"/>
      <c r="BT5" s="787"/>
      <c r="BU5" s="787"/>
      <c r="BV5" s="787"/>
      <c r="BW5" s="787"/>
      <c r="BX5" s="787"/>
      <c r="BY5" s="787"/>
      <c r="BZ5" s="787"/>
      <c r="CA5" s="787"/>
      <c r="CB5" s="787"/>
      <c r="CC5" s="787"/>
      <c r="CD5" s="787"/>
      <c r="CE5" s="787"/>
      <c r="CF5" s="787"/>
      <c r="CG5" s="788"/>
      <c r="CH5" s="763" t="s">
        <v>375</v>
      </c>
      <c r="CI5" s="764"/>
      <c r="CJ5" s="764"/>
      <c r="CK5" s="764"/>
      <c r="CL5" s="765"/>
      <c r="CM5" s="763" t="s">
        <v>376</v>
      </c>
      <c r="CN5" s="764"/>
      <c r="CO5" s="764"/>
      <c r="CP5" s="764"/>
      <c r="CQ5" s="765"/>
      <c r="CR5" s="763" t="s">
        <v>377</v>
      </c>
      <c r="CS5" s="764"/>
      <c r="CT5" s="764"/>
      <c r="CU5" s="764"/>
      <c r="CV5" s="765"/>
      <c r="CW5" s="763" t="s">
        <v>378</v>
      </c>
      <c r="CX5" s="764"/>
      <c r="CY5" s="764"/>
      <c r="CZ5" s="764"/>
      <c r="DA5" s="765"/>
      <c r="DB5" s="763" t="s">
        <v>379</v>
      </c>
      <c r="DC5" s="764"/>
      <c r="DD5" s="764"/>
      <c r="DE5" s="764"/>
      <c r="DF5" s="765"/>
      <c r="DG5" s="769" t="s">
        <v>380</v>
      </c>
      <c r="DH5" s="770"/>
      <c r="DI5" s="770"/>
      <c r="DJ5" s="770"/>
      <c r="DK5" s="771"/>
      <c r="DL5" s="769" t="s">
        <v>381</v>
      </c>
      <c r="DM5" s="770"/>
      <c r="DN5" s="770"/>
      <c r="DO5" s="770"/>
      <c r="DP5" s="771"/>
      <c r="DQ5" s="763" t="s">
        <v>382</v>
      </c>
      <c r="DR5" s="764"/>
      <c r="DS5" s="764"/>
      <c r="DT5" s="764"/>
      <c r="DU5" s="765"/>
      <c r="DV5" s="763" t="s">
        <v>373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383</v>
      </c>
      <c r="C7" s="778"/>
      <c r="D7" s="778"/>
      <c r="E7" s="778"/>
      <c r="F7" s="778"/>
      <c r="G7" s="778"/>
      <c r="H7" s="778"/>
      <c r="I7" s="778"/>
      <c r="J7" s="778"/>
      <c r="K7" s="778"/>
      <c r="L7" s="778"/>
      <c r="M7" s="778"/>
      <c r="N7" s="778"/>
      <c r="O7" s="778"/>
      <c r="P7" s="779"/>
      <c r="Q7" s="780">
        <v>5269</v>
      </c>
      <c r="R7" s="781"/>
      <c r="S7" s="781"/>
      <c r="T7" s="781"/>
      <c r="U7" s="781"/>
      <c r="V7" s="781">
        <v>5086</v>
      </c>
      <c r="W7" s="781"/>
      <c r="X7" s="781"/>
      <c r="Y7" s="781"/>
      <c r="Z7" s="781"/>
      <c r="AA7" s="781">
        <v>183</v>
      </c>
      <c r="AB7" s="781"/>
      <c r="AC7" s="781"/>
      <c r="AD7" s="781"/>
      <c r="AE7" s="782"/>
      <c r="AF7" s="783">
        <v>164</v>
      </c>
      <c r="AG7" s="784"/>
      <c r="AH7" s="784"/>
      <c r="AI7" s="784"/>
      <c r="AJ7" s="785"/>
      <c r="AK7" s="820">
        <v>246</v>
      </c>
      <c r="AL7" s="821"/>
      <c r="AM7" s="821"/>
      <c r="AN7" s="821"/>
      <c r="AO7" s="821"/>
      <c r="AP7" s="821">
        <v>4633</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t="s">
        <v>384</v>
      </c>
      <c r="C8" s="802"/>
      <c r="D8" s="802"/>
      <c r="E8" s="802"/>
      <c r="F8" s="802"/>
      <c r="G8" s="802"/>
      <c r="H8" s="802"/>
      <c r="I8" s="802"/>
      <c r="J8" s="802"/>
      <c r="K8" s="802"/>
      <c r="L8" s="802"/>
      <c r="M8" s="802"/>
      <c r="N8" s="802"/>
      <c r="O8" s="802"/>
      <c r="P8" s="803"/>
      <c r="Q8" s="804">
        <v>67</v>
      </c>
      <c r="R8" s="805"/>
      <c r="S8" s="805"/>
      <c r="T8" s="805"/>
      <c r="U8" s="805"/>
      <c r="V8" s="805">
        <v>66</v>
      </c>
      <c r="W8" s="805"/>
      <c r="X8" s="805"/>
      <c r="Y8" s="805"/>
      <c r="Z8" s="805"/>
      <c r="AA8" s="805">
        <v>1</v>
      </c>
      <c r="AB8" s="805"/>
      <c r="AC8" s="805"/>
      <c r="AD8" s="805"/>
      <c r="AE8" s="806"/>
      <c r="AF8" s="807">
        <v>1</v>
      </c>
      <c r="AG8" s="808"/>
      <c r="AH8" s="808"/>
      <c r="AI8" s="808"/>
      <c r="AJ8" s="809"/>
      <c r="AK8" s="810">
        <v>23</v>
      </c>
      <c r="AL8" s="811"/>
      <c r="AM8" s="811"/>
      <c r="AN8" s="811"/>
      <c r="AO8" s="811"/>
      <c r="AP8" s="811">
        <v>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385</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386</v>
      </c>
      <c r="B23" s="836" t="s">
        <v>387</v>
      </c>
      <c r="C23" s="837"/>
      <c r="D23" s="837"/>
      <c r="E23" s="837"/>
      <c r="F23" s="837"/>
      <c r="G23" s="837"/>
      <c r="H23" s="837"/>
      <c r="I23" s="837"/>
      <c r="J23" s="837"/>
      <c r="K23" s="837"/>
      <c r="L23" s="837"/>
      <c r="M23" s="837"/>
      <c r="N23" s="837"/>
      <c r="O23" s="837"/>
      <c r="P23" s="838"/>
      <c r="Q23" s="839">
        <v>5307</v>
      </c>
      <c r="R23" s="840"/>
      <c r="S23" s="840"/>
      <c r="T23" s="840"/>
      <c r="U23" s="840"/>
      <c r="V23" s="840">
        <v>5123</v>
      </c>
      <c r="W23" s="840"/>
      <c r="X23" s="840"/>
      <c r="Y23" s="840"/>
      <c r="Z23" s="840"/>
      <c r="AA23" s="840">
        <v>184</v>
      </c>
      <c r="AB23" s="840"/>
      <c r="AC23" s="840"/>
      <c r="AD23" s="840"/>
      <c r="AE23" s="841"/>
      <c r="AF23" s="842">
        <v>165</v>
      </c>
      <c r="AG23" s="840"/>
      <c r="AH23" s="840"/>
      <c r="AI23" s="840"/>
      <c r="AJ23" s="843"/>
      <c r="AK23" s="844"/>
      <c r="AL23" s="845"/>
      <c r="AM23" s="845"/>
      <c r="AN23" s="845"/>
      <c r="AO23" s="845"/>
      <c r="AP23" s="840">
        <v>4633</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389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366</v>
      </c>
      <c r="B26" s="787"/>
      <c r="C26" s="787"/>
      <c r="D26" s="787"/>
      <c r="E26" s="787"/>
      <c r="F26" s="787"/>
      <c r="G26" s="787"/>
      <c r="H26" s="787"/>
      <c r="I26" s="787"/>
      <c r="J26" s="787"/>
      <c r="K26" s="787"/>
      <c r="L26" s="787"/>
      <c r="M26" s="787"/>
      <c r="N26" s="787"/>
      <c r="O26" s="787"/>
      <c r="P26" s="788"/>
      <c r="Q26" s="763" t="s">
        <v>390</v>
      </c>
      <c r="R26" s="764"/>
      <c r="S26" s="764"/>
      <c r="T26" s="764"/>
      <c r="U26" s="765"/>
      <c r="V26" s="763" t="s">
        <v>391</v>
      </c>
      <c r="W26" s="764"/>
      <c r="X26" s="764"/>
      <c r="Y26" s="764"/>
      <c r="Z26" s="765"/>
      <c r="AA26" s="763" t="s">
        <v>392</v>
      </c>
      <c r="AB26" s="764"/>
      <c r="AC26" s="764"/>
      <c r="AD26" s="764"/>
      <c r="AE26" s="764"/>
      <c r="AF26" s="858" t="s">
        <v>393</v>
      </c>
      <c r="AG26" s="859"/>
      <c r="AH26" s="859"/>
      <c r="AI26" s="859"/>
      <c r="AJ26" s="860"/>
      <c r="AK26" s="764" t="s">
        <v>394</v>
      </c>
      <c r="AL26" s="764"/>
      <c r="AM26" s="764"/>
      <c r="AN26" s="764"/>
      <c r="AO26" s="765"/>
      <c r="AP26" s="763" t="s">
        <v>395</v>
      </c>
      <c r="AQ26" s="764"/>
      <c r="AR26" s="764"/>
      <c r="AS26" s="764"/>
      <c r="AT26" s="765"/>
      <c r="AU26" s="763" t="s">
        <v>396</v>
      </c>
      <c r="AV26" s="764"/>
      <c r="AW26" s="764"/>
      <c r="AX26" s="764"/>
      <c r="AY26" s="765"/>
      <c r="AZ26" s="763" t="s">
        <v>397</v>
      </c>
      <c r="BA26" s="764"/>
      <c r="BB26" s="764"/>
      <c r="BC26" s="764"/>
      <c r="BD26" s="765"/>
      <c r="BE26" s="763" t="s">
        <v>373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398</v>
      </c>
      <c r="C28" s="778"/>
      <c r="D28" s="778"/>
      <c r="E28" s="778"/>
      <c r="F28" s="778"/>
      <c r="G28" s="778"/>
      <c r="H28" s="778"/>
      <c r="I28" s="778"/>
      <c r="J28" s="778"/>
      <c r="K28" s="778"/>
      <c r="L28" s="778"/>
      <c r="M28" s="778"/>
      <c r="N28" s="778"/>
      <c r="O28" s="778"/>
      <c r="P28" s="779"/>
      <c r="Q28" s="868">
        <v>881</v>
      </c>
      <c r="R28" s="869"/>
      <c r="S28" s="869"/>
      <c r="T28" s="869"/>
      <c r="U28" s="869"/>
      <c r="V28" s="869">
        <v>806</v>
      </c>
      <c r="W28" s="869"/>
      <c r="X28" s="869"/>
      <c r="Y28" s="869"/>
      <c r="Z28" s="869"/>
      <c r="AA28" s="869">
        <v>75</v>
      </c>
      <c r="AB28" s="869"/>
      <c r="AC28" s="869"/>
      <c r="AD28" s="869"/>
      <c r="AE28" s="870"/>
      <c r="AF28" s="871">
        <v>75</v>
      </c>
      <c r="AG28" s="869"/>
      <c r="AH28" s="869"/>
      <c r="AI28" s="869"/>
      <c r="AJ28" s="872"/>
      <c r="AK28" s="873">
        <v>61</v>
      </c>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399</v>
      </c>
      <c r="C29" s="802"/>
      <c r="D29" s="802"/>
      <c r="E29" s="802"/>
      <c r="F29" s="802"/>
      <c r="G29" s="802"/>
      <c r="H29" s="802"/>
      <c r="I29" s="802"/>
      <c r="J29" s="802"/>
      <c r="K29" s="802"/>
      <c r="L29" s="802"/>
      <c r="M29" s="802"/>
      <c r="N29" s="802"/>
      <c r="O29" s="802"/>
      <c r="P29" s="803"/>
      <c r="Q29" s="804">
        <v>85</v>
      </c>
      <c r="R29" s="805"/>
      <c r="S29" s="805"/>
      <c r="T29" s="805"/>
      <c r="U29" s="805"/>
      <c r="V29" s="805">
        <v>84</v>
      </c>
      <c r="W29" s="805"/>
      <c r="X29" s="805"/>
      <c r="Y29" s="805"/>
      <c r="Z29" s="805"/>
      <c r="AA29" s="805">
        <v>1</v>
      </c>
      <c r="AB29" s="805"/>
      <c r="AC29" s="805"/>
      <c r="AD29" s="805"/>
      <c r="AE29" s="806"/>
      <c r="AF29" s="807">
        <v>1</v>
      </c>
      <c r="AG29" s="808"/>
      <c r="AH29" s="808"/>
      <c r="AI29" s="808"/>
      <c r="AJ29" s="809"/>
      <c r="AK29" s="876">
        <v>23</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400</v>
      </c>
      <c r="C30" s="802"/>
      <c r="D30" s="802"/>
      <c r="E30" s="802"/>
      <c r="F30" s="802"/>
      <c r="G30" s="802"/>
      <c r="H30" s="802"/>
      <c r="I30" s="802"/>
      <c r="J30" s="802"/>
      <c r="K30" s="802"/>
      <c r="L30" s="802"/>
      <c r="M30" s="802"/>
      <c r="N30" s="802"/>
      <c r="O30" s="802"/>
      <c r="P30" s="803"/>
      <c r="Q30" s="804">
        <v>70</v>
      </c>
      <c r="R30" s="805"/>
      <c r="S30" s="805"/>
      <c r="T30" s="805"/>
      <c r="U30" s="805"/>
      <c r="V30" s="805">
        <v>67</v>
      </c>
      <c r="W30" s="805"/>
      <c r="X30" s="805"/>
      <c r="Y30" s="805"/>
      <c r="Z30" s="805"/>
      <c r="AA30" s="805">
        <v>3</v>
      </c>
      <c r="AB30" s="805"/>
      <c r="AC30" s="805"/>
      <c r="AD30" s="805"/>
      <c r="AE30" s="806"/>
      <c r="AF30" s="807">
        <v>3</v>
      </c>
      <c r="AG30" s="808"/>
      <c r="AH30" s="808"/>
      <c r="AI30" s="808"/>
      <c r="AJ30" s="809"/>
      <c r="AK30" s="876"/>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401</v>
      </c>
      <c r="C31" s="802"/>
      <c r="D31" s="802"/>
      <c r="E31" s="802"/>
      <c r="F31" s="802"/>
      <c r="G31" s="802"/>
      <c r="H31" s="802"/>
      <c r="I31" s="802"/>
      <c r="J31" s="802"/>
      <c r="K31" s="802"/>
      <c r="L31" s="802"/>
      <c r="M31" s="802"/>
      <c r="N31" s="802"/>
      <c r="O31" s="802"/>
      <c r="P31" s="803"/>
      <c r="Q31" s="804">
        <v>278</v>
      </c>
      <c r="R31" s="805"/>
      <c r="S31" s="805"/>
      <c r="T31" s="805"/>
      <c r="U31" s="805"/>
      <c r="V31" s="805">
        <v>263</v>
      </c>
      <c r="W31" s="805"/>
      <c r="X31" s="805"/>
      <c r="Y31" s="805"/>
      <c r="Z31" s="805"/>
      <c r="AA31" s="805">
        <v>15</v>
      </c>
      <c r="AB31" s="805"/>
      <c r="AC31" s="805"/>
      <c r="AD31" s="805"/>
      <c r="AE31" s="806"/>
      <c r="AF31" s="807">
        <v>361</v>
      </c>
      <c r="AG31" s="808"/>
      <c r="AH31" s="808"/>
      <c r="AI31" s="808"/>
      <c r="AJ31" s="809"/>
      <c r="AK31" s="876">
        <v>14</v>
      </c>
      <c r="AL31" s="877"/>
      <c r="AM31" s="877"/>
      <c r="AN31" s="877"/>
      <c r="AO31" s="877"/>
      <c r="AP31" s="877">
        <v>1549</v>
      </c>
      <c r="AQ31" s="877"/>
      <c r="AR31" s="877"/>
      <c r="AS31" s="877"/>
      <c r="AT31" s="877"/>
      <c r="AU31" s="877">
        <v>327</v>
      </c>
      <c r="AV31" s="877"/>
      <c r="AW31" s="877"/>
      <c r="AX31" s="877"/>
      <c r="AY31" s="877"/>
      <c r="AZ31" s="878"/>
      <c r="BA31" s="878"/>
      <c r="BB31" s="878"/>
      <c r="BC31" s="878"/>
      <c r="BD31" s="878"/>
      <c r="BE31" s="874" t="s">
        <v>402</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403</v>
      </c>
      <c r="C32" s="802"/>
      <c r="D32" s="802"/>
      <c r="E32" s="802"/>
      <c r="F32" s="802"/>
      <c r="G32" s="802"/>
      <c r="H32" s="802"/>
      <c r="I32" s="802"/>
      <c r="J32" s="802"/>
      <c r="K32" s="802"/>
      <c r="L32" s="802"/>
      <c r="M32" s="802"/>
      <c r="N32" s="802"/>
      <c r="O32" s="802"/>
      <c r="P32" s="803"/>
      <c r="Q32" s="804">
        <v>295</v>
      </c>
      <c r="R32" s="805"/>
      <c r="S32" s="805"/>
      <c r="T32" s="805"/>
      <c r="U32" s="805"/>
      <c r="V32" s="805">
        <v>293</v>
      </c>
      <c r="W32" s="805"/>
      <c r="X32" s="805"/>
      <c r="Y32" s="805"/>
      <c r="Z32" s="805"/>
      <c r="AA32" s="805">
        <v>2</v>
      </c>
      <c r="AB32" s="805"/>
      <c r="AC32" s="805"/>
      <c r="AD32" s="805"/>
      <c r="AE32" s="806"/>
      <c r="AF32" s="807">
        <v>2</v>
      </c>
      <c r="AG32" s="808"/>
      <c r="AH32" s="808"/>
      <c r="AI32" s="808"/>
      <c r="AJ32" s="809"/>
      <c r="AK32" s="876">
        <v>144</v>
      </c>
      <c r="AL32" s="877"/>
      <c r="AM32" s="877"/>
      <c r="AN32" s="877"/>
      <c r="AO32" s="877"/>
      <c r="AP32" s="877">
        <v>1967</v>
      </c>
      <c r="AQ32" s="877"/>
      <c r="AR32" s="877"/>
      <c r="AS32" s="877"/>
      <c r="AT32" s="877"/>
      <c r="AU32" s="877">
        <v>1611</v>
      </c>
      <c r="AV32" s="877"/>
      <c r="AW32" s="877"/>
      <c r="AX32" s="877"/>
      <c r="AY32" s="877"/>
      <c r="AZ32" s="878"/>
      <c r="BA32" s="878"/>
      <c r="BB32" s="878"/>
      <c r="BC32" s="878"/>
      <c r="BD32" s="878"/>
      <c r="BE32" s="874" t="s">
        <v>404</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405</v>
      </c>
      <c r="C33" s="802"/>
      <c r="D33" s="802"/>
      <c r="E33" s="802"/>
      <c r="F33" s="802"/>
      <c r="G33" s="802"/>
      <c r="H33" s="802"/>
      <c r="I33" s="802"/>
      <c r="J33" s="802"/>
      <c r="K33" s="802"/>
      <c r="L33" s="802"/>
      <c r="M33" s="802"/>
      <c r="N33" s="802"/>
      <c r="O33" s="802"/>
      <c r="P33" s="803"/>
      <c r="Q33" s="804">
        <v>89</v>
      </c>
      <c r="R33" s="805"/>
      <c r="S33" s="805"/>
      <c r="T33" s="805"/>
      <c r="U33" s="805"/>
      <c r="V33" s="805">
        <v>78</v>
      </c>
      <c r="W33" s="805"/>
      <c r="X33" s="805"/>
      <c r="Y33" s="805"/>
      <c r="Z33" s="805"/>
      <c r="AA33" s="805">
        <v>11</v>
      </c>
      <c r="AB33" s="805"/>
      <c r="AC33" s="805"/>
      <c r="AD33" s="805"/>
      <c r="AE33" s="806"/>
      <c r="AF33" s="807">
        <v>11</v>
      </c>
      <c r="AG33" s="808"/>
      <c r="AH33" s="808"/>
      <c r="AI33" s="808"/>
      <c r="AJ33" s="809"/>
      <c r="AK33" s="876">
        <v>53</v>
      </c>
      <c r="AL33" s="877"/>
      <c r="AM33" s="877"/>
      <c r="AN33" s="877"/>
      <c r="AO33" s="877"/>
      <c r="AP33" s="877">
        <v>519</v>
      </c>
      <c r="AQ33" s="877"/>
      <c r="AR33" s="877"/>
      <c r="AS33" s="877"/>
      <c r="AT33" s="877"/>
      <c r="AU33" s="877">
        <v>442</v>
      </c>
      <c r="AV33" s="877"/>
      <c r="AW33" s="877"/>
      <c r="AX33" s="877"/>
      <c r="AY33" s="877"/>
      <c r="AZ33" s="878"/>
      <c r="BA33" s="878"/>
      <c r="BB33" s="878"/>
      <c r="BC33" s="878"/>
      <c r="BD33" s="878"/>
      <c r="BE33" s="874" t="s">
        <v>404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386</v>
      </c>
      <c r="B63" s="836" t="s">
        <v>407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453</v>
      </c>
      <c r="AG63" s="888"/>
      <c r="AH63" s="888"/>
      <c r="AI63" s="888"/>
      <c r="AJ63" s="889"/>
      <c r="AK63" s="890"/>
      <c r="AL63" s="885"/>
      <c r="AM63" s="885"/>
      <c r="AN63" s="885"/>
      <c r="AO63" s="885"/>
      <c r="AP63" s="888">
        <v>4035</v>
      </c>
      <c r="AQ63" s="888"/>
      <c r="AR63" s="888"/>
      <c r="AS63" s="888"/>
      <c r="AT63" s="888"/>
      <c r="AU63" s="888">
        <v>2380</v>
      </c>
      <c r="AV63" s="888"/>
      <c r="AW63" s="888"/>
      <c r="AX63" s="888"/>
      <c r="AY63" s="888"/>
      <c r="AZ63" s="892"/>
      <c r="BA63" s="892"/>
      <c r="BB63" s="892"/>
      <c r="BC63" s="892"/>
      <c r="BD63" s="892"/>
      <c r="BE63" s="893"/>
      <c r="BF63" s="893"/>
      <c r="BG63" s="893"/>
      <c r="BH63" s="893"/>
      <c r="BI63" s="894"/>
      <c r="BJ63" s="895" t="s">
        <v>408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410</v>
      </c>
      <c r="B66" s="787"/>
      <c r="C66" s="787"/>
      <c r="D66" s="787"/>
      <c r="E66" s="787"/>
      <c r="F66" s="787"/>
      <c r="G66" s="787"/>
      <c r="H66" s="787"/>
      <c r="I66" s="787"/>
      <c r="J66" s="787"/>
      <c r="K66" s="787"/>
      <c r="L66" s="787"/>
      <c r="M66" s="787"/>
      <c r="N66" s="787"/>
      <c r="O66" s="787"/>
      <c r="P66" s="788"/>
      <c r="Q66" s="763" t="s">
        <v>390</v>
      </c>
      <c r="R66" s="764"/>
      <c r="S66" s="764"/>
      <c r="T66" s="764"/>
      <c r="U66" s="765"/>
      <c r="V66" s="763" t="s">
        <v>391</v>
      </c>
      <c r="W66" s="764"/>
      <c r="X66" s="764"/>
      <c r="Y66" s="764"/>
      <c r="Z66" s="765"/>
      <c r="AA66" s="763" t="s">
        <v>392</v>
      </c>
      <c r="AB66" s="764"/>
      <c r="AC66" s="764"/>
      <c r="AD66" s="764"/>
      <c r="AE66" s="765"/>
      <c r="AF66" s="898" t="s">
        <v>411</v>
      </c>
      <c r="AG66" s="859"/>
      <c r="AH66" s="859"/>
      <c r="AI66" s="859"/>
      <c r="AJ66" s="899"/>
      <c r="AK66" s="763" t="s">
        <v>394</v>
      </c>
      <c r="AL66" s="787"/>
      <c r="AM66" s="787"/>
      <c r="AN66" s="787"/>
      <c r="AO66" s="788"/>
      <c r="AP66" s="763" t="s">
        <v>395</v>
      </c>
      <c r="AQ66" s="764"/>
      <c r="AR66" s="764"/>
      <c r="AS66" s="764"/>
      <c r="AT66" s="765"/>
      <c r="AU66" s="763" t="s">
        <v>412</v>
      </c>
      <c r="AV66" s="764"/>
      <c r="AW66" s="764"/>
      <c r="AX66" s="764"/>
      <c r="AY66" s="765"/>
      <c r="AZ66" s="763" t="s">
        <v>373</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566</v>
      </c>
      <c r="C68" s="916"/>
      <c r="D68" s="916"/>
      <c r="E68" s="916"/>
      <c r="F68" s="916"/>
      <c r="G68" s="916"/>
      <c r="H68" s="916"/>
      <c r="I68" s="916"/>
      <c r="J68" s="916"/>
      <c r="K68" s="916"/>
      <c r="L68" s="916"/>
      <c r="M68" s="916"/>
      <c r="N68" s="916"/>
      <c r="O68" s="916"/>
      <c r="P68" s="917"/>
      <c r="Q68" s="918">
        <v>2596</v>
      </c>
      <c r="R68" s="912"/>
      <c r="S68" s="912"/>
      <c r="T68" s="912"/>
      <c r="U68" s="912"/>
      <c r="V68" s="912">
        <v>2453</v>
      </c>
      <c r="W68" s="912"/>
      <c r="X68" s="912"/>
      <c r="Y68" s="912"/>
      <c r="Z68" s="912"/>
      <c r="AA68" s="912">
        <v>143</v>
      </c>
      <c r="AB68" s="912"/>
      <c r="AC68" s="912"/>
      <c r="AD68" s="912"/>
      <c r="AE68" s="912"/>
      <c r="AF68" s="912">
        <v>128</v>
      </c>
      <c r="AG68" s="912"/>
      <c r="AH68" s="912"/>
      <c r="AI68" s="912"/>
      <c r="AJ68" s="912"/>
      <c r="AK68" s="912">
        <v>85</v>
      </c>
      <c r="AL68" s="912"/>
      <c r="AM68" s="912"/>
      <c r="AN68" s="912"/>
      <c r="AO68" s="912"/>
      <c r="AP68" s="912">
        <v>164</v>
      </c>
      <c r="AQ68" s="912"/>
      <c r="AR68" s="912"/>
      <c r="AS68" s="912"/>
      <c r="AT68" s="912"/>
      <c r="AU68" s="912">
        <v>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567</v>
      </c>
      <c r="C69" s="920"/>
      <c r="D69" s="920"/>
      <c r="E69" s="920"/>
      <c r="F69" s="920"/>
      <c r="G69" s="920"/>
      <c r="H69" s="920"/>
      <c r="I69" s="920"/>
      <c r="J69" s="920"/>
      <c r="K69" s="920"/>
      <c r="L69" s="920"/>
      <c r="M69" s="920"/>
      <c r="N69" s="920"/>
      <c r="O69" s="920"/>
      <c r="P69" s="921"/>
      <c r="Q69" s="922">
        <v>15914</v>
      </c>
      <c r="R69" s="877"/>
      <c r="S69" s="877"/>
      <c r="T69" s="877"/>
      <c r="U69" s="877"/>
      <c r="V69" s="877">
        <v>15685</v>
      </c>
      <c r="W69" s="877"/>
      <c r="X69" s="877"/>
      <c r="Y69" s="877"/>
      <c r="Z69" s="877"/>
      <c r="AA69" s="877">
        <v>229</v>
      </c>
      <c r="AB69" s="877"/>
      <c r="AC69" s="877"/>
      <c r="AD69" s="877"/>
      <c r="AE69" s="877"/>
      <c r="AF69" s="877">
        <v>229</v>
      </c>
      <c r="AG69" s="877"/>
      <c r="AH69" s="877"/>
      <c r="AI69" s="877"/>
      <c r="AJ69" s="877"/>
      <c r="AK69" s="877">
        <v>107</v>
      </c>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568</v>
      </c>
      <c r="C70" s="920"/>
      <c r="D70" s="920"/>
      <c r="E70" s="920"/>
      <c r="F70" s="920"/>
      <c r="G70" s="920"/>
      <c r="H70" s="920"/>
      <c r="I70" s="920"/>
      <c r="J70" s="920"/>
      <c r="K70" s="920"/>
      <c r="L70" s="920"/>
      <c r="M70" s="920"/>
      <c r="N70" s="920"/>
      <c r="O70" s="920"/>
      <c r="P70" s="921"/>
      <c r="Q70" s="922">
        <v>36</v>
      </c>
      <c r="R70" s="877"/>
      <c r="S70" s="877"/>
      <c r="T70" s="877"/>
      <c r="U70" s="877"/>
      <c r="V70" s="877">
        <v>33</v>
      </c>
      <c r="W70" s="877"/>
      <c r="X70" s="877"/>
      <c r="Y70" s="877"/>
      <c r="Z70" s="877"/>
      <c r="AA70" s="877">
        <v>3</v>
      </c>
      <c r="AB70" s="877"/>
      <c r="AC70" s="877"/>
      <c r="AD70" s="877"/>
      <c r="AE70" s="877"/>
      <c r="AF70" s="877">
        <v>3</v>
      </c>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571</v>
      </c>
      <c r="C71" s="920"/>
      <c r="D71" s="920"/>
      <c r="E71" s="920"/>
      <c r="F71" s="920"/>
      <c r="G71" s="920"/>
      <c r="H71" s="920"/>
      <c r="I71" s="920"/>
      <c r="J71" s="920"/>
      <c r="K71" s="920"/>
      <c r="L71" s="920"/>
      <c r="M71" s="920"/>
      <c r="N71" s="920"/>
      <c r="O71" s="920"/>
      <c r="P71" s="921"/>
      <c r="Q71" s="922">
        <v>195</v>
      </c>
      <c r="R71" s="877"/>
      <c r="S71" s="877"/>
      <c r="T71" s="877"/>
      <c r="U71" s="877"/>
      <c r="V71" s="877">
        <v>193</v>
      </c>
      <c r="W71" s="877"/>
      <c r="X71" s="877"/>
      <c r="Y71" s="877"/>
      <c r="Z71" s="877"/>
      <c r="AA71" s="877">
        <v>2</v>
      </c>
      <c r="AB71" s="877"/>
      <c r="AC71" s="877"/>
      <c r="AD71" s="877"/>
      <c r="AE71" s="877"/>
      <c r="AF71" s="877">
        <v>2</v>
      </c>
      <c r="AG71" s="877"/>
      <c r="AH71" s="877"/>
      <c r="AI71" s="877"/>
      <c r="AJ71" s="877"/>
      <c r="AK71" s="877">
        <v>8</v>
      </c>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572</v>
      </c>
      <c r="C72" s="920"/>
      <c r="D72" s="920"/>
      <c r="E72" s="920"/>
      <c r="F72" s="920"/>
      <c r="G72" s="920"/>
      <c r="H72" s="920"/>
      <c r="I72" s="920"/>
      <c r="J72" s="920"/>
      <c r="K72" s="920"/>
      <c r="L72" s="920"/>
      <c r="M72" s="920"/>
      <c r="N72" s="920"/>
      <c r="O72" s="920"/>
      <c r="P72" s="921"/>
      <c r="Q72" s="922">
        <v>162326</v>
      </c>
      <c r="R72" s="877"/>
      <c r="S72" s="877"/>
      <c r="T72" s="877"/>
      <c r="U72" s="877"/>
      <c r="V72" s="877">
        <v>158540</v>
      </c>
      <c r="W72" s="877"/>
      <c r="X72" s="877"/>
      <c r="Y72" s="877"/>
      <c r="Z72" s="877"/>
      <c r="AA72" s="877">
        <v>3786</v>
      </c>
      <c r="AB72" s="877"/>
      <c r="AC72" s="877"/>
      <c r="AD72" s="877"/>
      <c r="AE72" s="877"/>
      <c r="AF72" s="877">
        <v>3786</v>
      </c>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569</v>
      </c>
      <c r="C73" s="920"/>
      <c r="D73" s="920"/>
      <c r="E73" s="920"/>
      <c r="F73" s="920"/>
      <c r="G73" s="920"/>
      <c r="H73" s="920"/>
      <c r="I73" s="920"/>
      <c r="J73" s="920"/>
      <c r="K73" s="920"/>
      <c r="L73" s="920"/>
      <c r="M73" s="920"/>
      <c r="N73" s="920"/>
      <c r="O73" s="920"/>
      <c r="P73" s="921"/>
      <c r="Q73" s="922">
        <v>10853</v>
      </c>
      <c r="R73" s="877"/>
      <c r="S73" s="877"/>
      <c r="T73" s="877"/>
      <c r="U73" s="877"/>
      <c r="V73" s="877">
        <v>10553</v>
      </c>
      <c r="W73" s="877"/>
      <c r="X73" s="877"/>
      <c r="Y73" s="877"/>
      <c r="Z73" s="877"/>
      <c r="AA73" s="877">
        <v>300</v>
      </c>
      <c r="AB73" s="877"/>
      <c r="AC73" s="877"/>
      <c r="AD73" s="877"/>
      <c r="AE73" s="877"/>
      <c r="AF73" s="877">
        <v>300</v>
      </c>
      <c r="AG73" s="877"/>
      <c r="AH73" s="877"/>
      <c r="AI73" s="877"/>
      <c r="AJ73" s="877"/>
      <c r="AK73" s="877">
        <v>81</v>
      </c>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570</v>
      </c>
      <c r="C74" s="920"/>
      <c r="D74" s="920"/>
      <c r="E74" s="920"/>
      <c r="F74" s="920"/>
      <c r="G74" s="920"/>
      <c r="H74" s="920"/>
      <c r="I74" s="920"/>
      <c r="J74" s="920"/>
      <c r="K74" s="920"/>
      <c r="L74" s="920"/>
      <c r="M74" s="920"/>
      <c r="N74" s="920"/>
      <c r="O74" s="920"/>
      <c r="P74" s="921"/>
      <c r="Q74" s="922">
        <v>99</v>
      </c>
      <c r="R74" s="877"/>
      <c r="S74" s="877"/>
      <c r="T74" s="877"/>
      <c r="U74" s="877"/>
      <c r="V74" s="877">
        <v>95</v>
      </c>
      <c r="W74" s="877"/>
      <c r="X74" s="877"/>
      <c r="Y74" s="877"/>
      <c r="Z74" s="877"/>
      <c r="AA74" s="877">
        <v>4</v>
      </c>
      <c r="AB74" s="877"/>
      <c r="AC74" s="877"/>
      <c r="AD74" s="877"/>
      <c r="AE74" s="877"/>
      <c r="AF74" s="877">
        <v>4</v>
      </c>
      <c r="AG74" s="877"/>
      <c r="AH74" s="877"/>
      <c r="AI74" s="877"/>
      <c r="AJ74" s="877"/>
      <c r="AK74" s="877">
        <v>8</v>
      </c>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386</v>
      </c>
      <c r="B88" s="836" t="s">
        <v>413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4452</v>
      </c>
      <c r="AG88" s="888"/>
      <c r="AH88" s="888"/>
      <c r="AI88" s="888"/>
      <c r="AJ88" s="888"/>
      <c r="AK88" s="885"/>
      <c r="AL88" s="885"/>
      <c r="AM88" s="885"/>
      <c r="AN88" s="885"/>
      <c r="AO88" s="885"/>
      <c r="AP88" s="888">
        <v>164</v>
      </c>
      <c r="AQ88" s="888"/>
      <c r="AR88" s="888"/>
      <c r="AS88" s="888"/>
      <c r="AT88" s="888"/>
      <c r="AU88" s="888">
        <v>8</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36" t="s">
        <v>414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416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419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422</v>
      </c>
      <c r="AB109" s="941"/>
      <c r="AC109" s="941"/>
      <c r="AD109" s="941"/>
      <c r="AE109" s="942"/>
      <c r="AF109" s="940" t="s">
        <v>303</v>
      </c>
      <c r="AG109" s="941"/>
      <c r="AH109" s="941"/>
      <c r="AI109" s="941"/>
      <c r="AJ109" s="942"/>
      <c r="AK109" s="940" t="s">
        <v>302</v>
      </c>
      <c r="AL109" s="941"/>
      <c r="AM109" s="941"/>
      <c r="AN109" s="941"/>
      <c r="AO109" s="942"/>
      <c r="AP109" s="940" t="s">
        <v>423</v>
      </c>
      <c r="AQ109" s="941"/>
      <c r="AR109" s="941"/>
      <c r="AS109" s="941"/>
      <c r="AT109" s="943"/>
      <c r="AU109" s="960" t="s">
        <v>421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422</v>
      </c>
      <c r="BR109" s="941"/>
      <c r="BS109" s="941"/>
      <c r="BT109" s="941"/>
      <c r="BU109" s="942"/>
      <c r="BV109" s="940" t="s">
        <v>303</v>
      </c>
      <c r="BW109" s="941"/>
      <c r="BX109" s="941"/>
      <c r="BY109" s="941"/>
      <c r="BZ109" s="942"/>
      <c r="CA109" s="940" t="s">
        <v>302</v>
      </c>
      <c r="CB109" s="941"/>
      <c r="CC109" s="941"/>
      <c r="CD109" s="941"/>
      <c r="CE109" s="942"/>
      <c r="CF109" s="961" t="s">
        <v>423</v>
      </c>
      <c r="CG109" s="961"/>
      <c r="CH109" s="961"/>
      <c r="CI109" s="961"/>
      <c r="CJ109" s="961"/>
      <c r="CK109" s="940" t="s">
        <v>424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422</v>
      </c>
      <c r="DH109" s="941"/>
      <c r="DI109" s="941"/>
      <c r="DJ109" s="941"/>
      <c r="DK109" s="942"/>
      <c r="DL109" s="940" t="s">
        <v>303</v>
      </c>
      <c r="DM109" s="941"/>
      <c r="DN109" s="941"/>
      <c r="DO109" s="941"/>
      <c r="DP109" s="942"/>
      <c r="DQ109" s="940" t="s">
        <v>302</v>
      </c>
      <c r="DR109" s="941"/>
      <c r="DS109" s="941"/>
      <c r="DT109" s="941"/>
      <c r="DU109" s="942"/>
      <c r="DV109" s="940" t="s">
        <v>423</v>
      </c>
      <c r="DW109" s="941"/>
      <c r="DX109" s="941"/>
      <c r="DY109" s="941"/>
      <c r="DZ109" s="943"/>
    </row>
    <row r="110" spans="1:131" s="247" customFormat="1" ht="26.25" customHeight="1" x14ac:dyDescent="0.15">
      <c r="A110" s="944" t="s">
        <v>425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503405</v>
      </c>
      <c r="AB110" s="948"/>
      <c r="AC110" s="948"/>
      <c r="AD110" s="948"/>
      <c r="AE110" s="949"/>
      <c r="AF110" s="950">
        <v>491566</v>
      </c>
      <c r="AG110" s="948"/>
      <c r="AH110" s="948"/>
      <c r="AI110" s="948"/>
      <c r="AJ110" s="949"/>
      <c r="AK110" s="950">
        <v>432040</v>
      </c>
      <c r="AL110" s="948"/>
      <c r="AM110" s="948"/>
      <c r="AN110" s="948"/>
      <c r="AO110" s="949"/>
      <c r="AP110" s="951">
        <v>17.5</v>
      </c>
      <c r="AQ110" s="952"/>
      <c r="AR110" s="952"/>
      <c r="AS110" s="952"/>
      <c r="AT110" s="953"/>
      <c r="AU110" s="954" t="s">
        <v>73</v>
      </c>
      <c r="AV110" s="955"/>
      <c r="AW110" s="955"/>
      <c r="AX110" s="955"/>
      <c r="AY110" s="955"/>
      <c r="AZ110" s="996" t="s">
        <v>426</v>
      </c>
      <c r="BA110" s="945"/>
      <c r="BB110" s="945"/>
      <c r="BC110" s="945"/>
      <c r="BD110" s="945"/>
      <c r="BE110" s="945"/>
      <c r="BF110" s="945"/>
      <c r="BG110" s="945"/>
      <c r="BH110" s="945"/>
      <c r="BI110" s="945"/>
      <c r="BJ110" s="945"/>
      <c r="BK110" s="945"/>
      <c r="BL110" s="945"/>
      <c r="BM110" s="945"/>
      <c r="BN110" s="945"/>
      <c r="BO110" s="945"/>
      <c r="BP110" s="946"/>
      <c r="BQ110" s="982">
        <v>4603555</v>
      </c>
      <c r="BR110" s="983"/>
      <c r="BS110" s="983"/>
      <c r="BT110" s="983"/>
      <c r="BU110" s="983"/>
      <c r="BV110" s="983">
        <v>4515972</v>
      </c>
      <c r="BW110" s="983"/>
      <c r="BX110" s="983"/>
      <c r="BY110" s="983"/>
      <c r="BZ110" s="983"/>
      <c r="CA110" s="983">
        <v>4633362</v>
      </c>
      <c r="CB110" s="983"/>
      <c r="CC110" s="983"/>
      <c r="CD110" s="983"/>
      <c r="CE110" s="983"/>
      <c r="CF110" s="997">
        <v>188.1</v>
      </c>
      <c r="CG110" s="998"/>
      <c r="CH110" s="998"/>
      <c r="CI110" s="998"/>
      <c r="CJ110" s="998"/>
      <c r="CK110" s="999" t="s">
        <v>427</v>
      </c>
      <c r="CL110" s="1000"/>
      <c r="CM110" s="979" t="s">
        <v>428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128</v>
      </c>
      <c r="DH110" s="983"/>
      <c r="DI110" s="983"/>
      <c r="DJ110" s="983"/>
      <c r="DK110" s="983"/>
      <c r="DL110" s="983" t="s">
        <v>408</v>
      </c>
      <c r="DM110" s="983"/>
      <c r="DN110" s="983"/>
      <c r="DO110" s="983"/>
      <c r="DP110" s="983"/>
      <c r="DQ110" s="983" t="s">
        <v>408</v>
      </c>
      <c r="DR110" s="983"/>
      <c r="DS110" s="983"/>
      <c r="DT110" s="983"/>
      <c r="DU110" s="983"/>
      <c r="DV110" s="984" t="s">
        <v>408</v>
      </c>
      <c r="DW110" s="984"/>
      <c r="DX110" s="984"/>
      <c r="DY110" s="984"/>
      <c r="DZ110" s="985"/>
    </row>
    <row r="111" spans="1:131" s="247" customFormat="1" ht="26.25" customHeight="1" x14ac:dyDescent="0.15">
      <c r="A111" s="986" t="s">
        <v>429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430</v>
      </c>
      <c r="AB111" s="990"/>
      <c r="AC111" s="990"/>
      <c r="AD111" s="990"/>
      <c r="AE111" s="991"/>
      <c r="AF111" s="992" t="s">
        <v>430</v>
      </c>
      <c r="AG111" s="990"/>
      <c r="AH111" s="990"/>
      <c r="AI111" s="990"/>
      <c r="AJ111" s="991"/>
      <c r="AK111" s="992" t="s">
        <v>408</v>
      </c>
      <c r="AL111" s="990"/>
      <c r="AM111" s="990"/>
      <c r="AN111" s="990"/>
      <c r="AO111" s="991"/>
      <c r="AP111" s="993" t="s">
        <v>128</v>
      </c>
      <c r="AQ111" s="994"/>
      <c r="AR111" s="994"/>
      <c r="AS111" s="994"/>
      <c r="AT111" s="995"/>
      <c r="AU111" s="956"/>
      <c r="AV111" s="957"/>
      <c r="AW111" s="957"/>
      <c r="AX111" s="957"/>
      <c r="AY111" s="957"/>
      <c r="AZ111" s="1005" t="s">
        <v>431</v>
      </c>
      <c r="BA111" s="1006"/>
      <c r="BB111" s="1006"/>
      <c r="BC111" s="1006"/>
      <c r="BD111" s="1006"/>
      <c r="BE111" s="1006"/>
      <c r="BF111" s="1006"/>
      <c r="BG111" s="1006"/>
      <c r="BH111" s="1006"/>
      <c r="BI111" s="1006"/>
      <c r="BJ111" s="1006"/>
      <c r="BK111" s="1006"/>
      <c r="BL111" s="1006"/>
      <c r="BM111" s="1006"/>
      <c r="BN111" s="1006"/>
      <c r="BO111" s="1006"/>
      <c r="BP111" s="1007"/>
      <c r="BQ111" s="975">
        <v>5059</v>
      </c>
      <c r="BR111" s="976"/>
      <c r="BS111" s="976"/>
      <c r="BT111" s="976"/>
      <c r="BU111" s="976"/>
      <c r="BV111" s="976">
        <v>4470</v>
      </c>
      <c r="BW111" s="976"/>
      <c r="BX111" s="976"/>
      <c r="BY111" s="976"/>
      <c r="BZ111" s="976"/>
      <c r="CA111" s="976">
        <v>3882</v>
      </c>
      <c r="CB111" s="976"/>
      <c r="CC111" s="976"/>
      <c r="CD111" s="976"/>
      <c r="CE111" s="976"/>
      <c r="CF111" s="970">
        <v>0.2</v>
      </c>
      <c r="CG111" s="971"/>
      <c r="CH111" s="971"/>
      <c r="CI111" s="971"/>
      <c r="CJ111" s="971"/>
      <c r="CK111" s="1001"/>
      <c r="CL111" s="1002"/>
      <c r="CM111" s="972" t="s">
        <v>432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128</v>
      </c>
      <c r="DH111" s="976"/>
      <c r="DI111" s="976"/>
      <c r="DJ111" s="976"/>
      <c r="DK111" s="976"/>
      <c r="DL111" s="976" t="s">
        <v>128</v>
      </c>
      <c r="DM111" s="976"/>
      <c r="DN111" s="976"/>
      <c r="DO111" s="976"/>
      <c r="DP111" s="976"/>
      <c r="DQ111" s="976" t="s">
        <v>128</v>
      </c>
      <c r="DR111" s="976"/>
      <c r="DS111" s="976"/>
      <c r="DT111" s="976"/>
      <c r="DU111" s="976"/>
      <c r="DV111" s="977" t="s">
        <v>128</v>
      </c>
      <c r="DW111" s="977"/>
      <c r="DX111" s="977"/>
      <c r="DY111" s="977"/>
      <c r="DZ111" s="978"/>
    </row>
    <row r="112" spans="1:131" s="247" customFormat="1" ht="26.25" customHeight="1" x14ac:dyDescent="0.15">
      <c r="A112" s="1008" t="s">
        <v>433</v>
      </c>
      <c r="B112" s="1009"/>
      <c r="C112" s="1006" t="s">
        <v>434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128</v>
      </c>
      <c r="AB112" s="1015"/>
      <c r="AC112" s="1015"/>
      <c r="AD112" s="1015"/>
      <c r="AE112" s="1016"/>
      <c r="AF112" s="1017" t="s">
        <v>128</v>
      </c>
      <c r="AG112" s="1015"/>
      <c r="AH112" s="1015"/>
      <c r="AI112" s="1015"/>
      <c r="AJ112" s="1016"/>
      <c r="AK112" s="1017" t="s">
        <v>128</v>
      </c>
      <c r="AL112" s="1015"/>
      <c r="AM112" s="1015"/>
      <c r="AN112" s="1015"/>
      <c r="AO112" s="1016"/>
      <c r="AP112" s="1018" t="s">
        <v>128</v>
      </c>
      <c r="AQ112" s="1019"/>
      <c r="AR112" s="1019"/>
      <c r="AS112" s="1019"/>
      <c r="AT112" s="1020"/>
      <c r="AU112" s="956"/>
      <c r="AV112" s="957"/>
      <c r="AW112" s="957"/>
      <c r="AX112" s="957"/>
      <c r="AY112" s="957"/>
      <c r="AZ112" s="1005" t="s">
        <v>435</v>
      </c>
      <c r="BA112" s="1006"/>
      <c r="BB112" s="1006"/>
      <c r="BC112" s="1006"/>
      <c r="BD112" s="1006"/>
      <c r="BE112" s="1006"/>
      <c r="BF112" s="1006"/>
      <c r="BG112" s="1006"/>
      <c r="BH112" s="1006"/>
      <c r="BI112" s="1006"/>
      <c r="BJ112" s="1006"/>
      <c r="BK112" s="1006"/>
      <c r="BL112" s="1006"/>
      <c r="BM112" s="1006"/>
      <c r="BN112" s="1006"/>
      <c r="BO112" s="1006"/>
      <c r="BP112" s="1007"/>
      <c r="BQ112" s="975">
        <v>2565249</v>
      </c>
      <c r="BR112" s="976"/>
      <c r="BS112" s="976"/>
      <c r="BT112" s="976"/>
      <c r="BU112" s="976"/>
      <c r="BV112" s="976">
        <v>2467898</v>
      </c>
      <c r="BW112" s="976"/>
      <c r="BX112" s="976"/>
      <c r="BY112" s="976"/>
      <c r="BZ112" s="976"/>
      <c r="CA112" s="976">
        <v>2379876</v>
      </c>
      <c r="CB112" s="976"/>
      <c r="CC112" s="976"/>
      <c r="CD112" s="976"/>
      <c r="CE112" s="976"/>
      <c r="CF112" s="970">
        <v>96.6</v>
      </c>
      <c r="CG112" s="971"/>
      <c r="CH112" s="971"/>
      <c r="CI112" s="971"/>
      <c r="CJ112" s="971"/>
      <c r="CK112" s="1001"/>
      <c r="CL112" s="1002"/>
      <c r="CM112" s="972" t="s">
        <v>436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128</v>
      </c>
      <c r="DH112" s="976"/>
      <c r="DI112" s="976"/>
      <c r="DJ112" s="976"/>
      <c r="DK112" s="976"/>
      <c r="DL112" s="976" t="s">
        <v>128</v>
      </c>
      <c r="DM112" s="976"/>
      <c r="DN112" s="976"/>
      <c r="DO112" s="976"/>
      <c r="DP112" s="976"/>
      <c r="DQ112" s="976" t="s">
        <v>128</v>
      </c>
      <c r="DR112" s="976"/>
      <c r="DS112" s="976"/>
      <c r="DT112" s="976"/>
      <c r="DU112" s="976"/>
      <c r="DV112" s="977" t="s">
        <v>128</v>
      </c>
      <c r="DW112" s="977"/>
      <c r="DX112" s="977"/>
      <c r="DY112" s="977"/>
      <c r="DZ112" s="978"/>
    </row>
    <row r="113" spans="1:130" s="247" customFormat="1" ht="26.25" customHeight="1" x14ac:dyDescent="0.15">
      <c r="A113" s="1010"/>
      <c r="B113" s="1011"/>
      <c r="C113" s="1006" t="s">
        <v>437</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161451</v>
      </c>
      <c r="AB113" s="990"/>
      <c r="AC113" s="990"/>
      <c r="AD113" s="990"/>
      <c r="AE113" s="991"/>
      <c r="AF113" s="992">
        <v>169049</v>
      </c>
      <c r="AG113" s="990"/>
      <c r="AH113" s="990"/>
      <c r="AI113" s="990"/>
      <c r="AJ113" s="991"/>
      <c r="AK113" s="992">
        <v>175112</v>
      </c>
      <c r="AL113" s="990"/>
      <c r="AM113" s="990"/>
      <c r="AN113" s="990"/>
      <c r="AO113" s="991"/>
      <c r="AP113" s="993">
        <v>7.1</v>
      </c>
      <c r="AQ113" s="994"/>
      <c r="AR113" s="994"/>
      <c r="AS113" s="994"/>
      <c r="AT113" s="995"/>
      <c r="AU113" s="956"/>
      <c r="AV113" s="957"/>
      <c r="AW113" s="957"/>
      <c r="AX113" s="957"/>
      <c r="AY113" s="957"/>
      <c r="AZ113" s="1005" t="s">
        <v>438</v>
      </c>
      <c r="BA113" s="1006"/>
      <c r="BB113" s="1006"/>
      <c r="BC113" s="1006"/>
      <c r="BD113" s="1006"/>
      <c r="BE113" s="1006"/>
      <c r="BF113" s="1006"/>
      <c r="BG113" s="1006"/>
      <c r="BH113" s="1006"/>
      <c r="BI113" s="1006"/>
      <c r="BJ113" s="1006"/>
      <c r="BK113" s="1006"/>
      <c r="BL113" s="1006"/>
      <c r="BM113" s="1006"/>
      <c r="BN113" s="1006"/>
      <c r="BO113" s="1006"/>
      <c r="BP113" s="1007"/>
      <c r="BQ113" s="975">
        <v>14986</v>
      </c>
      <c r="BR113" s="976"/>
      <c r="BS113" s="976"/>
      <c r="BT113" s="976"/>
      <c r="BU113" s="976"/>
      <c r="BV113" s="976">
        <v>11610</v>
      </c>
      <c r="BW113" s="976"/>
      <c r="BX113" s="976"/>
      <c r="BY113" s="976"/>
      <c r="BZ113" s="976"/>
      <c r="CA113" s="976">
        <v>8174</v>
      </c>
      <c r="CB113" s="976"/>
      <c r="CC113" s="976"/>
      <c r="CD113" s="976"/>
      <c r="CE113" s="976"/>
      <c r="CF113" s="970">
        <v>0.3</v>
      </c>
      <c r="CG113" s="971"/>
      <c r="CH113" s="971"/>
      <c r="CI113" s="971"/>
      <c r="CJ113" s="971"/>
      <c r="CK113" s="1001"/>
      <c r="CL113" s="1002"/>
      <c r="CM113" s="972" t="s">
        <v>439</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128</v>
      </c>
      <c r="DH113" s="1015"/>
      <c r="DI113" s="1015"/>
      <c r="DJ113" s="1015"/>
      <c r="DK113" s="1016"/>
      <c r="DL113" s="1017" t="s">
        <v>128</v>
      </c>
      <c r="DM113" s="1015"/>
      <c r="DN113" s="1015"/>
      <c r="DO113" s="1015"/>
      <c r="DP113" s="1016"/>
      <c r="DQ113" s="1017" t="s">
        <v>128</v>
      </c>
      <c r="DR113" s="1015"/>
      <c r="DS113" s="1015"/>
      <c r="DT113" s="1015"/>
      <c r="DU113" s="1016"/>
      <c r="DV113" s="1018" t="s">
        <v>128</v>
      </c>
      <c r="DW113" s="1019"/>
      <c r="DX113" s="1019"/>
      <c r="DY113" s="1019"/>
      <c r="DZ113" s="1020"/>
    </row>
    <row r="114" spans="1:130" s="247" customFormat="1" ht="26.25" customHeight="1" x14ac:dyDescent="0.15">
      <c r="A114" s="1010"/>
      <c r="B114" s="1011"/>
      <c r="C114" s="1006" t="s">
        <v>440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6231</v>
      </c>
      <c r="AB114" s="1015"/>
      <c r="AC114" s="1015"/>
      <c r="AD114" s="1015"/>
      <c r="AE114" s="1016"/>
      <c r="AF114" s="1017">
        <v>3517</v>
      </c>
      <c r="AG114" s="1015"/>
      <c r="AH114" s="1015"/>
      <c r="AI114" s="1015"/>
      <c r="AJ114" s="1016"/>
      <c r="AK114" s="1017">
        <v>3505</v>
      </c>
      <c r="AL114" s="1015"/>
      <c r="AM114" s="1015"/>
      <c r="AN114" s="1015"/>
      <c r="AO114" s="1016"/>
      <c r="AP114" s="1018">
        <v>0.1</v>
      </c>
      <c r="AQ114" s="1019"/>
      <c r="AR114" s="1019"/>
      <c r="AS114" s="1019"/>
      <c r="AT114" s="1020"/>
      <c r="AU114" s="956"/>
      <c r="AV114" s="957"/>
      <c r="AW114" s="957"/>
      <c r="AX114" s="957"/>
      <c r="AY114" s="957"/>
      <c r="AZ114" s="1005" t="s">
        <v>441</v>
      </c>
      <c r="BA114" s="1006"/>
      <c r="BB114" s="1006"/>
      <c r="BC114" s="1006"/>
      <c r="BD114" s="1006"/>
      <c r="BE114" s="1006"/>
      <c r="BF114" s="1006"/>
      <c r="BG114" s="1006"/>
      <c r="BH114" s="1006"/>
      <c r="BI114" s="1006"/>
      <c r="BJ114" s="1006"/>
      <c r="BK114" s="1006"/>
      <c r="BL114" s="1006"/>
      <c r="BM114" s="1006"/>
      <c r="BN114" s="1006"/>
      <c r="BO114" s="1006"/>
      <c r="BP114" s="1007"/>
      <c r="BQ114" s="975">
        <v>565838</v>
      </c>
      <c r="BR114" s="976"/>
      <c r="BS114" s="976"/>
      <c r="BT114" s="976"/>
      <c r="BU114" s="976"/>
      <c r="BV114" s="976">
        <v>508485</v>
      </c>
      <c r="BW114" s="976"/>
      <c r="BX114" s="976"/>
      <c r="BY114" s="976"/>
      <c r="BZ114" s="976"/>
      <c r="CA114" s="976">
        <v>482890</v>
      </c>
      <c r="CB114" s="976"/>
      <c r="CC114" s="976"/>
      <c r="CD114" s="976"/>
      <c r="CE114" s="976"/>
      <c r="CF114" s="970">
        <v>19.600000000000001</v>
      </c>
      <c r="CG114" s="971"/>
      <c r="CH114" s="971"/>
      <c r="CI114" s="971"/>
      <c r="CJ114" s="971"/>
      <c r="CK114" s="1001"/>
      <c r="CL114" s="1002"/>
      <c r="CM114" s="972" t="s">
        <v>442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128</v>
      </c>
      <c r="DM114" s="1015"/>
      <c r="DN114" s="1015"/>
      <c r="DO114" s="1015"/>
      <c r="DP114" s="1016"/>
      <c r="DQ114" s="1017" t="s">
        <v>128</v>
      </c>
      <c r="DR114" s="1015"/>
      <c r="DS114" s="1015"/>
      <c r="DT114" s="1015"/>
      <c r="DU114" s="1016"/>
      <c r="DV114" s="1018" t="s">
        <v>128</v>
      </c>
      <c r="DW114" s="1019"/>
      <c r="DX114" s="1019"/>
      <c r="DY114" s="1019"/>
      <c r="DZ114" s="1020"/>
    </row>
    <row r="115" spans="1:130" s="247" customFormat="1" ht="26.25" customHeight="1" x14ac:dyDescent="0.15">
      <c r="A115" s="1010"/>
      <c r="B115" s="1011"/>
      <c r="C115" s="1006" t="s">
        <v>443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629</v>
      </c>
      <c r="AB115" s="990"/>
      <c r="AC115" s="990"/>
      <c r="AD115" s="990"/>
      <c r="AE115" s="991"/>
      <c r="AF115" s="992">
        <v>626</v>
      </c>
      <c r="AG115" s="990"/>
      <c r="AH115" s="990"/>
      <c r="AI115" s="990"/>
      <c r="AJ115" s="991"/>
      <c r="AK115" s="992">
        <v>621</v>
      </c>
      <c r="AL115" s="990"/>
      <c r="AM115" s="990"/>
      <c r="AN115" s="990"/>
      <c r="AO115" s="991"/>
      <c r="AP115" s="993">
        <v>0</v>
      </c>
      <c r="AQ115" s="994"/>
      <c r="AR115" s="994"/>
      <c r="AS115" s="994"/>
      <c r="AT115" s="995"/>
      <c r="AU115" s="956"/>
      <c r="AV115" s="957"/>
      <c r="AW115" s="957"/>
      <c r="AX115" s="957"/>
      <c r="AY115" s="957"/>
      <c r="AZ115" s="1005" t="s">
        <v>444</v>
      </c>
      <c r="BA115" s="1006"/>
      <c r="BB115" s="1006"/>
      <c r="BC115" s="1006"/>
      <c r="BD115" s="1006"/>
      <c r="BE115" s="1006"/>
      <c r="BF115" s="1006"/>
      <c r="BG115" s="1006"/>
      <c r="BH115" s="1006"/>
      <c r="BI115" s="1006"/>
      <c r="BJ115" s="1006"/>
      <c r="BK115" s="1006"/>
      <c r="BL115" s="1006"/>
      <c r="BM115" s="1006"/>
      <c r="BN115" s="1006"/>
      <c r="BO115" s="1006"/>
      <c r="BP115" s="1007"/>
      <c r="BQ115" s="975" t="s">
        <v>128</v>
      </c>
      <c r="BR115" s="976"/>
      <c r="BS115" s="976"/>
      <c r="BT115" s="976"/>
      <c r="BU115" s="976"/>
      <c r="BV115" s="976" t="s">
        <v>128</v>
      </c>
      <c r="BW115" s="976"/>
      <c r="BX115" s="976"/>
      <c r="BY115" s="976"/>
      <c r="BZ115" s="976"/>
      <c r="CA115" s="976" t="s">
        <v>128</v>
      </c>
      <c r="CB115" s="976"/>
      <c r="CC115" s="976"/>
      <c r="CD115" s="976"/>
      <c r="CE115" s="976"/>
      <c r="CF115" s="970" t="s">
        <v>128</v>
      </c>
      <c r="CG115" s="971"/>
      <c r="CH115" s="971"/>
      <c r="CI115" s="971"/>
      <c r="CJ115" s="971"/>
      <c r="CK115" s="1001"/>
      <c r="CL115" s="1002"/>
      <c r="CM115" s="1005" t="s">
        <v>445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128</v>
      </c>
      <c r="DH115" s="1015"/>
      <c r="DI115" s="1015"/>
      <c r="DJ115" s="1015"/>
      <c r="DK115" s="1016"/>
      <c r="DL115" s="1017" t="s">
        <v>128</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x14ac:dyDescent="0.15">
      <c r="A116" s="1012"/>
      <c r="B116" s="1013"/>
      <c r="C116" s="1021" t="s">
        <v>446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154</v>
      </c>
      <c r="AB116" s="1015"/>
      <c r="AC116" s="1015"/>
      <c r="AD116" s="1015"/>
      <c r="AE116" s="1016"/>
      <c r="AF116" s="1017">
        <v>34</v>
      </c>
      <c r="AG116" s="1015"/>
      <c r="AH116" s="1015"/>
      <c r="AI116" s="1015"/>
      <c r="AJ116" s="1016"/>
      <c r="AK116" s="1017">
        <v>37</v>
      </c>
      <c r="AL116" s="1015"/>
      <c r="AM116" s="1015"/>
      <c r="AN116" s="1015"/>
      <c r="AO116" s="1016"/>
      <c r="AP116" s="1018">
        <v>0</v>
      </c>
      <c r="AQ116" s="1019"/>
      <c r="AR116" s="1019"/>
      <c r="AS116" s="1019"/>
      <c r="AT116" s="1020"/>
      <c r="AU116" s="956"/>
      <c r="AV116" s="957"/>
      <c r="AW116" s="957"/>
      <c r="AX116" s="957"/>
      <c r="AY116" s="957"/>
      <c r="AZ116" s="1023" t="s">
        <v>447</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128</v>
      </c>
      <c r="BW116" s="976"/>
      <c r="BX116" s="976"/>
      <c r="BY116" s="976"/>
      <c r="BZ116" s="976"/>
      <c r="CA116" s="976" t="s">
        <v>128</v>
      </c>
      <c r="CB116" s="976"/>
      <c r="CC116" s="976"/>
      <c r="CD116" s="976"/>
      <c r="CE116" s="976"/>
      <c r="CF116" s="970" t="s">
        <v>128</v>
      </c>
      <c r="CG116" s="971"/>
      <c r="CH116" s="971"/>
      <c r="CI116" s="971"/>
      <c r="CJ116" s="971"/>
      <c r="CK116" s="1001"/>
      <c r="CL116" s="1002"/>
      <c r="CM116" s="972" t="s">
        <v>448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128</v>
      </c>
      <c r="DH116" s="1015"/>
      <c r="DI116" s="1015"/>
      <c r="DJ116" s="1015"/>
      <c r="DK116" s="1016"/>
      <c r="DL116" s="1017" t="s">
        <v>128</v>
      </c>
      <c r="DM116" s="1015"/>
      <c r="DN116" s="1015"/>
      <c r="DO116" s="1015"/>
      <c r="DP116" s="1016"/>
      <c r="DQ116" s="1017" t="s">
        <v>128</v>
      </c>
      <c r="DR116" s="1015"/>
      <c r="DS116" s="1015"/>
      <c r="DT116" s="1015"/>
      <c r="DU116" s="1016"/>
      <c r="DV116" s="1018" t="s">
        <v>128</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449</v>
      </c>
      <c r="Z117" s="942"/>
      <c r="AA117" s="1032">
        <v>671870</v>
      </c>
      <c r="AB117" s="1033"/>
      <c r="AC117" s="1033"/>
      <c r="AD117" s="1033"/>
      <c r="AE117" s="1034"/>
      <c r="AF117" s="1035">
        <v>664792</v>
      </c>
      <c r="AG117" s="1033"/>
      <c r="AH117" s="1033"/>
      <c r="AI117" s="1033"/>
      <c r="AJ117" s="1034"/>
      <c r="AK117" s="1035">
        <v>611315</v>
      </c>
      <c r="AL117" s="1033"/>
      <c r="AM117" s="1033"/>
      <c r="AN117" s="1033"/>
      <c r="AO117" s="1034"/>
      <c r="AP117" s="1036"/>
      <c r="AQ117" s="1037"/>
      <c r="AR117" s="1037"/>
      <c r="AS117" s="1037"/>
      <c r="AT117" s="1038"/>
      <c r="AU117" s="956"/>
      <c r="AV117" s="957"/>
      <c r="AW117" s="957"/>
      <c r="AX117" s="957"/>
      <c r="AY117" s="957"/>
      <c r="AZ117" s="1023" t="s">
        <v>450</v>
      </c>
      <c r="BA117" s="1024"/>
      <c r="BB117" s="1024"/>
      <c r="BC117" s="1024"/>
      <c r="BD117" s="1024"/>
      <c r="BE117" s="1024"/>
      <c r="BF117" s="1024"/>
      <c r="BG117" s="1024"/>
      <c r="BH117" s="1024"/>
      <c r="BI117" s="1024"/>
      <c r="BJ117" s="1024"/>
      <c r="BK117" s="1024"/>
      <c r="BL117" s="1024"/>
      <c r="BM117" s="1024"/>
      <c r="BN117" s="1024"/>
      <c r="BO117" s="1024"/>
      <c r="BP117" s="1025"/>
      <c r="BQ117" s="975" t="s">
        <v>128</v>
      </c>
      <c r="BR117" s="976"/>
      <c r="BS117" s="976"/>
      <c r="BT117" s="976"/>
      <c r="BU117" s="976"/>
      <c r="BV117" s="976" t="s">
        <v>128</v>
      </c>
      <c r="BW117" s="976"/>
      <c r="BX117" s="976"/>
      <c r="BY117" s="976"/>
      <c r="BZ117" s="976"/>
      <c r="CA117" s="976" t="s">
        <v>128</v>
      </c>
      <c r="CB117" s="976"/>
      <c r="CC117" s="976"/>
      <c r="CD117" s="976"/>
      <c r="CE117" s="976"/>
      <c r="CF117" s="970" t="s">
        <v>128</v>
      </c>
      <c r="CG117" s="971"/>
      <c r="CH117" s="971"/>
      <c r="CI117" s="971"/>
      <c r="CJ117" s="971"/>
      <c r="CK117" s="1001"/>
      <c r="CL117" s="1002"/>
      <c r="CM117" s="972" t="s">
        <v>451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128</v>
      </c>
      <c r="DH117" s="1015"/>
      <c r="DI117" s="1015"/>
      <c r="DJ117" s="1015"/>
      <c r="DK117" s="1016"/>
      <c r="DL117" s="1017" t="s">
        <v>128</v>
      </c>
      <c r="DM117" s="1015"/>
      <c r="DN117" s="1015"/>
      <c r="DO117" s="1015"/>
      <c r="DP117" s="1016"/>
      <c r="DQ117" s="1017" t="s">
        <v>128</v>
      </c>
      <c r="DR117" s="1015"/>
      <c r="DS117" s="1015"/>
      <c r="DT117" s="1015"/>
      <c r="DU117" s="1016"/>
      <c r="DV117" s="1018" t="s">
        <v>128</v>
      </c>
      <c r="DW117" s="1019"/>
      <c r="DX117" s="1019"/>
      <c r="DY117" s="1019"/>
      <c r="DZ117" s="1020"/>
    </row>
    <row r="118" spans="1:130" s="247" customFormat="1" ht="26.25" customHeight="1" x14ac:dyDescent="0.15">
      <c r="A118" s="960" t="s">
        <v>424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422</v>
      </c>
      <c r="AB118" s="941"/>
      <c r="AC118" s="941"/>
      <c r="AD118" s="941"/>
      <c r="AE118" s="942"/>
      <c r="AF118" s="940" t="s">
        <v>303</v>
      </c>
      <c r="AG118" s="941"/>
      <c r="AH118" s="941"/>
      <c r="AI118" s="941"/>
      <c r="AJ118" s="942"/>
      <c r="AK118" s="940" t="s">
        <v>302</v>
      </c>
      <c r="AL118" s="941"/>
      <c r="AM118" s="941"/>
      <c r="AN118" s="941"/>
      <c r="AO118" s="942"/>
      <c r="AP118" s="1027" t="s">
        <v>423</v>
      </c>
      <c r="AQ118" s="1028"/>
      <c r="AR118" s="1028"/>
      <c r="AS118" s="1028"/>
      <c r="AT118" s="1029"/>
      <c r="AU118" s="956"/>
      <c r="AV118" s="957"/>
      <c r="AW118" s="957"/>
      <c r="AX118" s="957"/>
      <c r="AY118" s="957"/>
      <c r="AZ118" s="1030" t="s">
        <v>452</v>
      </c>
      <c r="BA118" s="1021"/>
      <c r="BB118" s="1021"/>
      <c r="BC118" s="1021"/>
      <c r="BD118" s="1021"/>
      <c r="BE118" s="1021"/>
      <c r="BF118" s="1021"/>
      <c r="BG118" s="1021"/>
      <c r="BH118" s="1021"/>
      <c r="BI118" s="1021"/>
      <c r="BJ118" s="1021"/>
      <c r="BK118" s="1021"/>
      <c r="BL118" s="1021"/>
      <c r="BM118" s="1021"/>
      <c r="BN118" s="1021"/>
      <c r="BO118" s="1021"/>
      <c r="BP118" s="1022"/>
      <c r="BQ118" s="1053" t="s">
        <v>128</v>
      </c>
      <c r="BR118" s="1054"/>
      <c r="BS118" s="1054"/>
      <c r="BT118" s="1054"/>
      <c r="BU118" s="1054"/>
      <c r="BV118" s="1054" t="s">
        <v>128</v>
      </c>
      <c r="BW118" s="1054"/>
      <c r="BX118" s="1054"/>
      <c r="BY118" s="1054"/>
      <c r="BZ118" s="1054"/>
      <c r="CA118" s="1054" t="s">
        <v>128</v>
      </c>
      <c r="CB118" s="1054"/>
      <c r="CC118" s="1054"/>
      <c r="CD118" s="1054"/>
      <c r="CE118" s="1054"/>
      <c r="CF118" s="970" t="s">
        <v>128</v>
      </c>
      <c r="CG118" s="971"/>
      <c r="CH118" s="971"/>
      <c r="CI118" s="971"/>
      <c r="CJ118" s="971"/>
      <c r="CK118" s="1001"/>
      <c r="CL118" s="1002"/>
      <c r="CM118" s="972" t="s">
        <v>453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128</v>
      </c>
      <c r="DH118" s="1015"/>
      <c r="DI118" s="1015"/>
      <c r="DJ118" s="1015"/>
      <c r="DK118" s="1016"/>
      <c r="DL118" s="1017" t="s">
        <v>128</v>
      </c>
      <c r="DM118" s="1015"/>
      <c r="DN118" s="1015"/>
      <c r="DO118" s="1015"/>
      <c r="DP118" s="1016"/>
      <c r="DQ118" s="1017" t="s">
        <v>128</v>
      </c>
      <c r="DR118" s="1015"/>
      <c r="DS118" s="1015"/>
      <c r="DT118" s="1015"/>
      <c r="DU118" s="1016"/>
      <c r="DV118" s="1018" t="s">
        <v>128</v>
      </c>
      <c r="DW118" s="1019"/>
      <c r="DX118" s="1019"/>
      <c r="DY118" s="1019"/>
      <c r="DZ118" s="1020"/>
    </row>
    <row r="119" spans="1:130" s="247" customFormat="1" ht="26.25" customHeight="1" x14ac:dyDescent="0.15">
      <c r="A119" s="1114" t="s">
        <v>427</v>
      </c>
      <c r="B119" s="1000"/>
      <c r="C119" s="979" t="s">
        <v>428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128</v>
      </c>
      <c r="AB119" s="948"/>
      <c r="AC119" s="948"/>
      <c r="AD119" s="948"/>
      <c r="AE119" s="949"/>
      <c r="AF119" s="950" t="s">
        <v>128</v>
      </c>
      <c r="AG119" s="948"/>
      <c r="AH119" s="948"/>
      <c r="AI119" s="948"/>
      <c r="AJ119" s="949"/>
      <c r="AK119" s="950" t="s">
        <v>128</v>
      </c>
      <c r="AL119" s="948"/>
      <c r="AM119" s="948"/>
      <c r="AN119" s="948"/>
      <c r="AO119" s="949"/>
      <c r="AP119" s="951" t="s">
        <v>128</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454</v>
      </c>
      <c r="BP119" s="1062"/>
      <c r="BQ119" s="1053">
        <v>7754687</v>
      </c>
      <c r="BR119" s="1054"/>
      <c r="BS119" s="1054"/>
      <c r="BT119" s="1054"/>
      <c r="BU119" s="1054"/>
      <c r="BV119" s="1054">
        <v>7508435</v>
      </c>
      <c r="BW119" s="1054"/>
      <c r="BX119" s="1054"/>
      <c r="BY119" s="1054"/>
      <c r="BZ119" s="1054"/>
      <c r="CA119" s="1054">
        <v>7508184</v>
      </c>
      <c r="CB119" s="1054"/>
      <c r="CC119" s="1054"/>
      <c r="CD119" s="1054"/>
      <c r="CE119" s="1054"/>
      <c r="CF119" s="1055"/>
      <c r="CG119" s="1056"/>
      <c r="CH119" s="1056"/>
      <c r="CI119" s="1056"/>
      <c r="CJ119" s="1057"/>
      <c r="CK119" s="1003"/>
      <c r="CL119" s="1004"/>
      <c r="CM119" s="1058" t="s">
        <v>455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5059</v>
      </c>
      <c r="DH119" s="1040"/>
      <c r="DI119" s="1040"/>
      <c r="DJ119" s="1040"/>
      <c r="DK119" s="1041"/>
      <c r="DL119" s="1039">
        <v>4470</v>
      </c>
      <c r="DM119" s="1040"/>
      <c r="DN119" s="1040"/>
      <c r="DO119" s="1040"/>
      <c r="DP119" s="1041"/>
      <c r="DQ119" s="1039">
        <v>3882</v>
      </c>
      <c r="DR119" s="1040"/>
      <c r="DS119" s="1040"/>
      <c r="DT119" s="1040"/>
      <c r="DU119" s="1041"/>
      <c r="DV119" s="1042">
        <v>0.2</v>
      </c>
      <c r="DW119" s="1043"/>
      <c r="DX119" s="1043"/>
      <c r="DY119" s="1043"/>
      <c r="DZ119" s="1044"/>
    </row>
    <row r="120" spans="1:130" s="247" customFormat="1" ht="26.25" customHeight="1" x14ac:dyDescent="0.15">
      <c r="A120" s="1115"/>
      <c r="B120" s="1002"/>
      <c r="C120" s="972" t="s">
        <v>432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128</v>
      </c>
      <c r="AB120" s="1015"/>
      <c r="AC120" s="1015"/>
      <c r="AD120" s="1015"/>
      <c r="AE120" s="1016"/>
      <c r="AF120" s="1017" t="s">
        <v>128</v>
      </c>
      <c r="AG120" s="1015"/>
      <c r="AH120" s="1015"/>
      <c r="AI120" s="1015"/>
      <c r="AJ120" s="1016"/>
      <c r="AK120" s="1017" t="s">
        <v>128</v>
      </c>
      <c r="AL120" s="1015"/>
      <c r="AM120" s="1015"/>
      <c r="AN120" s="1015"/>
      <c r="AO120" s="1016"/>
      <c r="AP120" s="1018" t="s">
        <v>128</v>
      </c>
      <c r="AQ120" s="1019"/>
      <c r="AR120" s="1019"/>
      <c r="AS120" s="1019"/>
      <c r="AT120" s="1020"/>
      <c r="AU120" s="1045" t="s">
        <v>456</v>
      </c>
      <c r="AV120" s="1046"/>
      <c r="AW120" s="1046"/>
      <c r="AX120" s="1046"/>
      <c r="AY120" s="1047"/>
      <c r="AZ120" s="996" t="s">
        <v>457</v>
      </c>
      <c r="BA120" s="945"/>
      <c r="BB120" s="945"/>
      <c r="BC120" s="945"/>
      <c r="BD120" s="945"/>
      <c r="BE120" s="945"/>
      <c r="BF120" s="945"/>
      <c r="BG120" s="945"/>
      <c r="BH120" s="945"/>
      <c r="BI120" s="945"/>
      <c r="BJ120" s="945"/>
      <c r="BK120" s="945"/>
      <c r="BL120" s="945"/>
      <c r="BM120" s="945"/>
      <c r="BN120" s="945"/>
      <c r="BO120" s="945"/>
      <c r="BP120" s="946"/>
      <c r="BQ120" s="982">
        <v>1859255</v>
      </c>
      <c r="BR120" s="983"/>
      <c r="BS120" s="983"/>
      <c r="BT120" s="983"/>
      <c r="BU120" s="983"/>
      <c r="BV120" s="983">
        <v>1866858</v>
      </c>
      <c r="BW120" s="983"/>
      <c r="BX120" s="983"/>
      <c r="BY120" s="983"/>
      <c r="BZ120" s="983"/>
      <c r="CA120" s="983">
        <v>1786211</v>
      </c>
      <c r="CB120" s="983"/>
      <c r="CC120" s="983"/>
      <c r="CD120" s="983"/>
      <c r="CE120" s="983"/>
      <c r="CF120" s="997">
        <v>72.5</v>
      </c>
      <c r="CG120" s="998"/>
      <c r="CH120" s="998"/>
      <c r="CI120" s="998"/>
      <c r="CJ120" s="998"/>
      <c r="CK120" s="1063" t="s">
        <v>458</v>
      </c>
      <c r="CL120" s="1064"/>
      <c r="CM120" s="1064"/>
      <c r="CN120" s="1064"/>
      <c r="CO120" s="1065"/>
      <c r="CP120" s="1071" t="s">
        <v>403</v>
      </c>
      <c r="CQ120" s="1072"/>
      <c r="CR120" s="1072"/>
      <c r="CS120" s="1072"/>
      <c r="CT120" s="1072"/>
      <c r="CU120" s="1072"/>
      <c r="CV120" s="1072"/>
      <c r="CW120" s="1072"/>
      <c r="CX120" s="1072"/>
      <c r="CY120" s="1072"/>
      <c r="CZ120" s="1072"/>
      <c r="DA120" s="1072"/>
      <c r="DB120" s="1072"/>
      <c r="DC120" s="1072"/>
      <c r="DD120" s="1072"/>
      <c r="DE120" s="1072"/>
      <c r="DF120" s="1073"/>
      <c r="DG120" s="982">
        <v>1760192</v>
      </c>
      <c r="DH120" s="983"/>
      <c r="DI120" s="983"/>
      <c r="DJ120" s="983"/>
      <c r="DK120" s="983"/>
      <c r="DL120" s="983">
        <v>1692213</v>
      </c>
      <c r="DM120" s="983"/>
      <c r="DN120" s="983"/>
      <c r="DO120" s="983"/>
      <c r="DP120" s="983"/>
      <c r="DQ120" s="983">
        <v>1610632</v>
      </c>
      <c r="DR120" s="983"/>
      <c r="DS120" s="983"/>
      <c r="DT120" s="983"/>
      <c r="DU120" s="983"/>
      <c r="DV120" s="984">
        <v>65.400000000000006</v>
      </c>
      <c r="DW120" s="984"/>
      <c r="DX120" s="984"/>
      <c r="DY120" s="984"/>
      <c r="DZ120" s="985"/>
    </row>
    <row r="121" spans="1:130" s="247" customFormat="1" ht="26.25" customHeight="1" x14ac:dyDescent="0.15">
      <c r="A121" s="1115"/>
      <c r="B121" s="1002"/>
      <c r="C121" s="1023" t="s">
        <v>459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128</v>
      </c>
      <c r="AB121" s="1015"/>
      <c r="AC121" s="1015"/>
      <c r="AD121" s="1015"/>
      <c r="AE121" s="1016"/>
      <c r="AF121" s="1017" t="s">
        <v>128</v>
      </c>
      <c r="AG121" s="1015"/>
      <c r="AH121" s="1015"/>
      <c r="AI121" s="1015"/>
      <c r="AJ121" s="1016"/>
      <c r="AK121" s="1017" t="s">
        <v>128</v>
      </c>
      <c r="AL121" s="1015"/>
      <c r="AM121" s="1015"/>
      <c r="AN121" s="1015"/>
      <c r="AO121" s="1016"/>
      <c r="AP121" s="1018" t="s">
        <v>128</v>
      </c>
      <c r="AQ121" s="1019"/>
      <c r="AR121" s="1019"/>
      <c r="AS121" s="1019"/>
      <c r="AT121" s="1020"/>
      <c r="AU121" s="1048"/>
      <c r="AV121" s="1049"/>
      <c r="AW121" s="1049"/>
      <c r="AX121" s="1049"/>
      <c r="AY121" s="1050"/>
      <c r="AZ121" s="1005" t="s">
        <v>460</v>
      </c>
      <c r="BA121" s="1006"/>
      <c r="BB121" s="1006"/>
      <c r="BC121" s="1006"/>
      <c r="BD121" s="1006"/>
      <c r="BE121" s="1006"/>
      <c r="BF121" s="1006"/>
      <c r="BG121" s="1006"/>
      <c r="BH121" s="1006"/>
      <c r="BI121" s="1006"/>
      <c r="BJ121" s="1006"/>
      <c r="BK121" s="1006"/>
      <c r="BL121" s="1006"/>
      <c r="BM121" s="1006"/>
      <c r="BN121" s="1006"/>
      <c r="BO121" s="1006"/>
      <c r="BP121" s="1007"/>
      <c r="BQ121" s="975">
        <v>138985</v>
      </c>
      <c r="BR121" s="976"/>
      <c r="BS121" s="976"/>
      <c r="BT121" s="976"/>
      <c r="BU121" s="976"/>
      <c r="BV121" s="976">
        <v>114573</v>
      </c>
      <c r="BW121" s="976"/>
      <c r="BX121" s="976"/>
      <c r="BY121" s="976"/>
      <c r="BZ121" s="976"/>
      <c r="CA121" s="976">
        <v>84458</v>
      </c>
      <c r="CB121" s="976"/>
      <c r="CC121" s="976"/>
      <c r="CD121" s="976"/>
      <c r="CE121" s="976"/>
      <c r="CF121" s="970">
        <v>3.4</v>
      </c>
      <c r="CG121" s="971"/>
      <c r="CH121" s="971"/>
      <c r="CI121" s="971"/>
      <c r="CJ121" s="971"/>
      <c r="CK121" s="1066"/>
      <c r="CL121" s="1067"/>
      <c r="CM121" s="1067"/>
      <c r="CN121" s="1067"/>
      <c r="CO121" s="1068"/>
      <c r="CP121" s="1076" t="s">
        <v>405</v>
      </c>
      <c r="CQ121" s="1077"/>
      <c r="CR121" s="1077"/>
      <c r="CS121" s="1077"/>
      <c r="CT121" s="1077"/>
      <c r="CU121" s="1077"/>
      <c r="CV121" s="1077"/>
      <c r="CW121" s="1077"/>
      <c r="CX121" s="1077"/>
      <c r="CY121" s="1077"/>
      <c r="CZ121" s="1077"/>
      <c r="DA121" s="1077"/>
      <c r="DB121" s="1077"/>
      <c r="DC121" s="1077"/>
      <c r="DD121" s="1077"/>
      <c r="DE121" s="1077"/>
      <c r="DF121" s="1078"/>
      <c r="DG121" s="975">
        <v>483379</v>
      </c>
      <c r="DH121" s="976"/>
      <c r="DI121" s="976"/>
      <c r="DJ121" s="976"/>
      <c r="DK121" s="976"/>
      <c r="DL121" s="976">
        <v>453780</v>
      </c>
      <c r="DM121" s="976"/>
      <c r="DN121" s="976"/>
      <c r="DO121" s="976"/>
      <c r="DP121" s="976"/>
      <c r="DQ121" s="976">
        <v>442356</v>
      </c>
      <c r="DR121" s="976"/>
      <c r="DS121" s="976"/>
      <c r="DT121" s="976"/>
      <c r="DU121" s="976"/>
      <c r="DV121" s="977">
        <v>18</v>
      </c>
      <c r="DW121" s="977"/>
      <c r="DX121" s="977"/>
      <c r="DY121" s="977"/>
      <c r="DZ121" s="978"/>
    </row>
    <row r="122" spans="1:130" s="247" customFormat="1" ht="26.25" customHeight="1" x14ac:dyDescent="0.15">
      <c r="A122" s="1115"/>
      <c r="B122" s="1002"/>
      <c r="C122" s="972" t="s">
        <v>442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128</v>
      </c>
      <c r="AG122" s="1015"/>
      <c r="AH122" s="1015"/>
      <c r="AI122" s="1015"/>
      <c r="AJ122" s="1016"/>
      <c r="AK122" s="1017" t="s">
        <v>128</v>
      </c>
      <c r="AL122" s="1015"/>
      <c r="AM122" s="1015"/>
      <c r="AN122" s="1015"/>
      <c r="AO122" s="1016"/>
      <c r="AP122" s="1018" t="s">
        <v>128</v>
      </c>
      <c r="AQ122" s="1019"/>
      <c r="AR122" s="1019"/>
      <c r="AS122" s="1019"/>
      <c r="AT122" s="1020"/>
      <c r="AU122" s="1048"/>
      <c r="AV122" s="1049"/>
      <c r="AW122" s="1049"/>
      <c r="AX122" s="1049"/>
      <c r="AY122" s="1050"/>
      <c r="AZ122" s="1030" t="s">
        <v>461</v>
      </c>
      <c r="BA122" s="1021"/>
      <c r="BB122" s="1021"/>
      <c r="BC122" s="1021"/>
      <c r="BD122" s="1021"/>
      <c r="BE122" s="1021"/>
      <c r="BF122" s="1021"/>
      <c r="BG122" s="1021"/>
      <c r="BH122" s="1021"/>
      <c r="BI122" s="1021"/>
      <c r="BJ122" s="1021"/>
      <c r="BK122" s="1021"/>
      <c r="BL122" s="1021"/>
      <c r="BM122" s="1021"/>
      <c r="BN122" s="1021"/>
      <c r="BO122" s="1021"/>
      <c r="BP122" s="1022"/>
      <c r="BQ122" s="1053">
        <v>4350520</v>
      </c>
      <c r="BR122" s="1054"/>
      <c r="BS122" s="1054"/>
      <c r="BT122" s="1054"/>
      <c r="BU122" s="1054"/>
      <c r="BV122" s="1054">
        <v>4206222</v>
      </c>
      <c r="BW122" s="1054"/>
      <c r="BX122" s="1054"/>
      <c r="BY122" s="1054"/>
      <c r="BZ122" s="1054"/>
      <c r="CA122" s="1054">
        <v>4076198</v>
      </c>
      <c r="CB122" s="1054"/>
      <c r="CC122" s="1054"/>
      <c r="CD122" s="1054"/>
      <c r="CE122" s="1054"/>
      <c r="CF122" s="1074">
        <v>165.5</v>
      </c>
      <c r="CG122" s="1075"/>
      <c r="CH122" s="1075"/>
      <c r="CI122" s="1075"/>
      <c r="CJ122" s="1075"/>
      <c r="CK122" s="1066"/>
      <c r="CL122" s="1067"/>
      <c r="CM122" s="1067"/>
      <c r="CN122" s="1067"/>
      <c r="CO122" s="1068"/>
      <c r="CP122" s="1076" t="s">
        <v>401</v>
      </c>
      <c r="CQ122" s="1077"/>
      <c r="CR122" s="1077"/>
      <c r="CS122" s="1077"/>
      <c r="CT122" s="1077"/>
      <c r="CU122" s="1077"/>
      <c r="CV122" s="1077"/>
      <c r="CW122" s="1077"/>
      <c r="CX122" s="1077"/>
      <c r="CY122" s="1077"/>
      <c r="CZ122" s="1077"/>
      <c r="DA122" s="1077"/>
      <c r="DB122" s="1077"/>
      <c r="DC122" s="1077"/>
      <c r="DD122" s="1077"/>
      <c r="DE122" s="1077"/>
      <c r="DF122" s="1078"/>
      <c r="DG122" s="975">
        <v>18570</v>
      </c>
      <c r="DH122" s="976"/>
      <c r="DI122" s="976"/>
      <c r="DJ122" s="976"/>
      <c r="DK122" s="976"/>
      <c r="DL122" s="976">
        <v>321905</v>
      </c>
      <c r="DM122" s="976"/>
      <c r="DN122" s="976"/>
      <c r="DO122" s="976"/>
      <c r="DP122" s="976"/>
      <c r="DQ122" s="976">
        <v>326888</v>
      </c>
      <c r="DR122" s="976"/>
      <c r="DS122" s="976"/>
      <c r="DT122" s="976"/>
      <c r="DU122" s="976"/>
      <c r="DV122" s="977">
        <v>13.3</v>
      </c>
      <c r="DW122" s="977"/>
      <c r="DX122" s="977"/>
      <c r="DY122" s="977"/>
      <c r="DZ122" s="978"/>
    </row>
    <row r="123" spans="1:130" s="247" customFormat="1" ht="26.25" customHeight="1" x14ac:dyDescent="0.15">
      <c r="A123" s="1115"/>
      <c r="B123" s="1002"/>
      <c r="C123" s="972" t="s">
        <v>448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128</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462</v>
      </c>
      <c r="BP123" s="1062"/>
      <c r="BQ123" s="1121">
        <v>6348760</v>
      </c>
      <c r="BR123" s="1122"/>
      <c r="BS123" s="1122"/>
      <c r="BT123" s="1122"/>
      <c r="BU123" s="1122"/>
      <c r="BV123" s="1122">
        <v>6187653</v>
      </c>
      <c r="BW123" s="1122"/>
      <c r="BX123" s="1122"/>
      <c r="BY123" s="1122"/>
      <c r="BZ123" s="1122"/>
      <c r="CA123" s="1122">
        <v>5946867</v>
      </c>
      <c r="CB123" s="1122"/>
      <c r="CC123" s="1122"/>
      <c r="CD123" s="1122"/>
      <c r="CE123" s="1122"/>
      <c r="CF123" s="1055"/>
      <c r="CG123" s="1056"/>
      <c r="CH123" s="1056"/>
      <c r="CI123" s="1056"/>
      <c r="CJ123" s="1057"/>
      <c r="CK123" s="1066"/>
      <c r="CL123" s="1067"/>
      <c r="CM123" s="1067"/>
      <c r="CN123" s="1067"/>
      <c r="CO123" s="1068"/>
      <c r="CP123" s="1076" t="s">
        <v>463</v>
      </c>
      <c r="CQ123" s="1077"/>
      <c r="CR123" s="1077"/>
      <c r="CS123" s="1077"/>
      <c r="CT123" s="1077"/>
      <c r="CU123" s="1077"/>
      <c r="CV123" s="1077"/>
      <c r="CW123" s="1077"/>
      <c r="CX123" s="1077"/>
      <c r="CY123" s="1077"/>
      <c r="CZ123" s="1077"/>
      <c r="DA123" s="1077"/>
      <c r="DB123" s="1077"/>
      <c r="DC123" s="1077"/>
      <c r="DD123" s="1077"/>
      <c r="DE123" s="1077"/>
      <c r="DF123" s="1078"/>
      <c r="DG123" s="1014" t="s">
        <v>128</v>
      </c>
      <c r="DH123" s="1015"/>
      <c r="DI123" s="1015"/>
      <c r="DJ123" s="1015"/>
      <c r="DK123" s="1016"/>
      <c r="DL123" s="1017" t="s">
        <v>128</v>
      </c>
      <c r="DM123" s="1015"/>
      <c r="DN123" s="1015"/>
      <c r="DO123" s="1015"/>
      <c r="DP123" s="1016"/>
      <c r="DQ123" s="1017" t="s">
        <v>128</v>
      </c>
      <c r="DR123" s="1015"/>
      <c r="DS123" s="1015"/>
      <c r="DT123" s="1015"/>
      <c r="DU123" s="1016"/>
      <c r="DV123" s="1018" t="s">
        <v>128</v>
      </c>
      <c r="DW123" s="1019"/>
      <c r="DX123" s="1019"/>
      <c r="DY123" s="1019"/>
      <c r="DZ123" s="1020"/>
    </row>
    <row r="124" spans="1:130" s="247" customFormat="1" ht="26.25" customHeight="1" thickBot="1" x14ac:dyDescent="0.2">
      <c r="A124" s="1115"/>
      <c r="B124" s="1002"/>
      <c r="C124" s="972" t="s">
        <v>451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128</v>
      </c>
      <c r="AG124" s="1015"/>
      <c r="AH124" s="1015"/>
      <c r="AI124" s="1015"/>
      <c r="AJ124" s="1016"/>
      <c r="AK124" s="1017" t="s">
        <v>128</v>
      </c>
      <c r="AL124" s="1015"/>
      <c r="AM124" s="1015"/>
      <c r="AN124" s="1015"/>
      <c r="AO124" s="1016"/>
      <c r="AP124" s="1018" t="s">
        <v>128</v>
      </c>
      <c r="AQ124" s="1019"/>
      <c r="AR124" s="1019"/>
      <c r="AS124" s="1019"/>
      <c r="AT124" s="1020"/>
      <c r="AU124" s="1117" t="s">
        <v>464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57</v>
      </c>
      <c r="BR124" s="1084"/>
      <c r="BS124" s="1084"/>
      <c r="BT124" s="1084"/>
      <c r="BU124" s="1084"/>
      <c r="BV124" s="1084">
        <v>52.7</v>
      </c>
      <c r="BW124" s="1084"/>
      <c r="BX124" s="1084"/>
      <c r="BY124" s="1084"/>
      <c r="BZ124" s="1084"/>
      <c r="CA124" s="1084">
        <v>63.3</v>
      </c>
      <c r="CB124" s="1084"/>
      <c r="CC124" s="1084"/>
      <c r="CD124" s="1084"/>
      <c r="CE124" s="1084"/>
      <c r="CF124" s="1085"/>
      <c r="CG124" s="1086"/>
      <c r="CH124" s="1086"/>
      <c r="CI124" s="1086"/>
      <c r="CJ124" s="1087"/>
      <c r="CK124" s="1069"/>
      <c r="CL124" s="1069"/>
      <c r="CM124" s="1069"/>
      <c r="CN124" s="1069"/>
      <c r="CO124" s="1070"/>
      <c r="CP124" s="1076" t="s">
        <v>465</v>
      </c>
      <c r="CQ124" s="1077"/>
      <c r="CR124" s="1077"/>
      <c r="CS124" s="1077"/>
      <c r="CT124" s="1077"/>
      <c r="CU124" s="1077"/>
      <c r="CV124" s="1077"/>
      <c r="CW124" s="1077"/>
      <c r="CX124" s="1077"/>
      <c r="CY124" s="1077"/>
      <c r="CZ124" s="1077"/>
      <c r="DA124" s="1077"/>
      <c r="DB124" s="1077"/>
      <c r="DC124" s="1077"/>
      <c r="DD124" s="1077"/>
      <c r="DE124" s="1077"/>
      <c r="DF124" s="1078"/>
      <c r="DG124" s="1061">
        <v>303108</v>
      </c>
      <c r="DH124" s="1040"/>
      <c r="DI124" s="1040"/>
      <c r="DJ124" s="1040"/>
      <c r="DK124" s="1041"/>
      <c r="DL124" s="1039" t="s">
        <v>128</v>
      </c>
      <c r="DM124" s="1040"/>
      <c r="DN124" s="1040"/>
      <c r="DO124" s="1040"/>
      <c r="DP124" s="1041"/>
      <c r="DQ124" s="1039" t="s">
        <v>128</v>
      </c>
      <c r="DR124" s="1040"/>
      <c r="DS124" s="1040"/>
      <c r="DT124" s="1040"/>
      <c r="DU124" s="1041"/>
      <c r="DV124" s="1042" t="s">
        <v>128</v>
      </c>
      <c r="DW124" s="1043"/>
      <c r="DX124" s="1043"/>
      <c r="DY124" s="1043"/>
      <c r="DZ124" s="1044"/>
    </row>
    <row r="125" spans="1:130" s="247" customFormat="1" ht="26.25" customHeight="1" x14ac:dyDescent="0.15">
      <c r="A125" s="1115"/>
      <c r="B125" s="1002"/>
      <c r="C125" s="972" t="s">
        <v>453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466</v>
      </c>
      <c r="CL125" s="1064"/>
      <c r="CM125" s="1064"/>
      <c r="CN125" s="1064"/>
      <c r="CO125" s="1065"/>
      <c r="CP125" s="996" t="s">
        <v>467</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15"/>
      <c r="B126" s="1002"/>
      <c r="C126" s="972" t="s">
        <v>455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588</v>
      </c>
      <c r="AB126" s="1015"/>
      <c r="AC126" s="1015"/>
      <c r="AD126" s="1015"/>
      <c r="AE126" s="1016"/>
      <c r="AF126" s="1017">
        <v>588</v>
      </c>
      <c r="AG126" s="1015"/>
      <c r="AH126" s="1015"/>
      <c r="AI126" s="1015"/>
      <c r="AJ126" s="1016"/>
      <c r="AK126" s="1017">
        <v>588</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468</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128</v>
      </c>
      <c r="DR126" s="976"/>
      <c r="DS126" s="976"/>
      <c r="DT126" s="976"/>
      <c r="DU126" s="976"/>
      <c r="DV126" s="977" t="s">
        <v>128</v>
      </c>
      <c r="DW126" s="977"/>
      <c r="DX126" s="977"/>
      <c r="DY126" s="977"/>
      <c r="DZ126" s="978"/>
    </row>
    <row r="127" spans="1:130" s="247" customFormat="1" ht="26.25" customHeight="1" x14ac:dyDescent="0.15">
      <c r="A127" s="1116"/>
      <c r="B127" s="1004"/>
      <c r="C127" s="1058" t="s">
        <v>469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41</v>
      </c>
      <c r="AB127" s="1015"/>
      <c r="AC127" s="1015"/>
      <c r="AD127" s="1015"/>
      <c r="AE127" s="1016"/>
      <c r="AF127" s="1017">
        <v>38</v>
      </c>
      <c r="AG127" s="1015"/>
      <c r="AH127" s="1015"/>
      <c r="AI127" s="1015"/>
      <c r="AJ127" s="1016"/>
      <c r="AK127" s="1017">
        <v>33</v>
      </c>
      <c r="AL127" s="1015"/>
      <c r="AM127" s="1015"/>
      <c r="AN127" s="1015"/>
      <c r="AO127" s="1016"/>
      <c r="AP127" s="1018">
        <v>0</v>
      </c>
      <c r="AQ127" s="1019"/>
      <c r="AR127" s="1019"/>
      <c r="AS127" s="1019"/>
      <c r="AT127" s="1020"/>
      <c r="AU127" s="283"/>
      <c r="AV127" s="283"/>
      <c r="AW127" s="283"/>
      <c r="AX127" s="1088" t="s">
        <v>470</v>
      </c>
      <c r="AY127" s="1089"/>
      <c r="AZ127" s="1089"/>
      <c r="BA127" s="1089"/>
      <c r="BB127" s="1089"/>
      <c r="BC127" s="1089"/>
      <c r="BD127" s="1089"/>
      <c r="BE127" s="1090"/>
      <c r="BF127" s="1091" t="s">
        <v>471</v>
      </c>
      <c r="BG127" s="1089"/>
      <c r="BH127" s="1089"/>
      <c r="BI127" s="1089"/>
      <c r="BJ127" s="1089"/>
      <c r="BK127" s="1089"/>
      <c r="BL127" s="1090"/>
      <c r="BM127" s="1091" t="s">
        <v>472</v>
      </c>
      <c r="BN127" s="1089"/>
      <c r="BO127" s="1089"/>
      <c r="BP127" s="1089"/>
      <c r="BQ127" s="1089"/>
      <c r="BR127" s="1089"/>
      <c r="BS127" s="1090"/>
      <c r="BT127" s="1091" t="s">
        <v>473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474</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099" t="s">
        <v>475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476</v>
      </c>
      <c r="X128" s="1101"/>
      <c r="Y128" s="1101"/>
      <c r="Z128" s="1102"/>
      <c r="AA128" s="1103">
        <v>24532</v>
      </c>
      <c r="AB128" s="1104"/>
      <c r="AC128" s="1104"/>
      <c r="AD128" s="1104"/>
      <c r="AE128" s="1105"/>
      <c r="AF128" s="1106">
        <v>22927</v>
      </c>
      <c r="AG128" s="1104"/>
      <c r="AH128" s="1104"/>
      <c r="AI128" s="1104"/>
      <c r="AJ128" s="1105"/>
      <c r="AK128" s="1106">
        <v>18008</v>
      </c>
      <c r="AL128" s="1104"/>
      <c r="AM128" s="1104"/>
      <c r="AN128" s="1104"/>
      <c r="AO128" s="1105"/>
      <c r="AP128" s="1107"/>
      <c r="AQ128" s="1108"/>
      <c r="AR128" s="1108"/>
      <c r="AS128" s="1108"/>
      <c r="AT128" s="1109"/>
      <c r="AU128" s="283"/>
      <c r="AV128" s="283"/>
      <c r="AW128" s="283"/>
      <c r="AX128" s="944" t="s">
        <v>477</v>
      </c>
      <c r="AY128" s="945"/>
      <c r="AZ128" s="945"/>
      <c r="BA128" s="945"/>
      <c r="BB128" s="945"/>
      <c r="BC128" s="945"/>
      <c r="BD128" s="945"/>
      <c r="BE128" s="946"/>
      <c r="BF128" s="1110" t="s">
        <v>128</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478</v>
      </c>
      <c r="CQ128" s="1093"/>
      <c r="CR128" s="1093"/>
      <c r="CS128" s="1093"/>
      <c r="CT128" s="1093"/>
      <c r="CU128" s="1093"/>
      <c r="CV128" s="1093"/>
      <c r="CW128" s="1093"/>
      <c r="CX128" s="1093"/>
      <c r="CY128" s="1093"/>
      <c r="CZ128" s="1093"/>
      <c r="DA128" s="1093"/>
      <c r="DB128" s="1093"/>
      <c r="DC128" s="1093"/>
      <c r="DD128" s="1093"/>
      <c r="DE128" s="1093"/>
      <c r="DF128" s="1094"/>
      <c r="DG128" s="1095" t="s">
        <v>128</v>
      </c>
      <c r="DH128" s="1096"/>
      <c r="DI128" s="1096"/>
      <c r="DJ128" s="1096"/>
      <c r="DK128" s="1096"/>
      <c r="DL128" s="1096" t="s">
        <v>128</v>
      </c>
      <c r="DM128" s="1096"/>
      <c r="DN128" s="1096"/>
      <c r="DO128" s="1096"/>
      <c r="DP128" s="1096"/>
      <c r="DQ128" s="1096" t="s">
        <v>128</v>
      </c>
      <c r="DR128" s="1096"/>
      <c r="DS128" s="1096"/>
      <c r="DT128" s="1096"/>
      <c r="DU128" s="1096"/>
      <c r="DV128" s="1097" t="s">
        <v>128</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479</v>
      </c>
      <c r="X129" s="1130"/>
      <c r="Y129" s="1130"/>
      <c r="Z129" s="1131"/>
      <c r="AA129" s="1014">
        <v>2892293</v>
      </c>
      <c r="AB129" s="1015"/>
      <c r="AC129" s="1015"/>
      <c r="AD129" s="1015"/>
      <c r="AE129" s="1016"/>
      <c r="AF129" s="1017">
        <v>2921028</v>
      </c>
      <c r="AG129" s="1015"/>
      <c r="AH129" s="1015"/>
      <c r="AI129" s="1015"/>
      <c r="AJ129" s="1016"/>
      <c r="AK129" s="1017">
        <v>2857950</v>
      </c>
      <c r="AL129" s="1015"/>
      <c r="AM129" s="1015"/>
      <c r="AN129" s="1015"/>
      <c r="AO129" s="1016"/>
      <c r="AP129" s="1132"/>
      <c r="AQ129" s="1133"/>
      <c r="AR129" s="1133"/>
      <c r="AS129" s="1133"/>
      <c r="AT129" s="1134"/>
      <c r="AU129" s="285"/>
      <c r="AV129" s="285"/>
      <c r="AW129" s="285"/>
      <c r="AX129" s="1123" t="s">
        <v>480</v>
      </c>
      <c r="AY129" s="1006"/>
      <c r="AZ129" s="1006"/>
      <c r="BA129" s="1006"/>
      <c r="BB129" s="1006"/>
      <c r="BC129" s="1006"/>
      <c r="BD129" s="1006"/>
      <c r="BE129" s="1007"/>
      <c r="BF129" s="1124" t="s">
        <v>128</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482</v>
      </c>
      <c r="X130" s="1130"/>
      <c r="Y130" s="1130"/>
      <c r="Z130" s="1131"/>
      <c r="AA130" s="1014">
        <v>429368</v>
      </c>
      <c r="AB130" s="1015"/>
      <c r="AC130" s="1015"/>
      <c r="AD130" s="1015"/>
      <c r="AE130" s="1016"/>
      <c r="AF130" s="1017">
        <v>419031</v>
      </c>
      <c r="AG130" s="1015"/>
      <c r="AH130" s="1015"/>
      <c r="AI130" s="1015"/>
      <c r="AJ130" s="1016"/>
      <c r="AK130" s="1017">
        <v>394709</v>
      </c>
      <c r="AL130" s="1015"/>
      <c r="AM130" s="1015"/>
      <c r="AN130" s="1015"/>
      <c r="AO130" s="1016"/>
      <c r="AP130" s="1132"/>
      <c r="AQ130" s="1133"/>
      <c r="AR130" s="1133"/>
      <c r="AS130" s="1133"/>
      <c r="AT130" s="1134"/>
      <c r="AU130" s="285"/>
      <c r="AV130" s="285"/>
      <c r="AW130" s="285"/>
      <c r="AX130" s="1123" t="s">
        <v>483</v>
      </c>
      <c r="AY130" s="1006"/>
      <c r="AZ130" s="1006"/>
      <c r="BA130" s="1006"/>
      <c r="BB130" s="1006"/>
      <c r="BC130" s="1006"/>
      <c r="BD130" s="1006"/>
      <c r="BE130" s="1007"/>
      <c r="BF130" s="1160">
        <v>8.6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484</v>
      </c>
      <c r="X131" s="1168"/>
      <c r="Y131" s="1168"/>
      <c r="Z131" s="1169"/>
      <c r="AA131" s="1061">
        <v>2462925</v>
      </c>
      <c r="AB131" s="1040"/>
      <c r="AC131" s="1040"/>
      <c r="AD131" s="1040"/>
      <c r="AE131" s="1041"/>
      <c r="AF131" s="1039">
        <v>2501997</v>
      </c>
      <c r="AG131" s="1040"/>
      <c r="AH131" s="1040"/>
      <c r="AI131" s="1040"/>
      <c r="AJ131" s="1041"/>
      <c r="AK131" s="1039">
        <v>2463241</v>
      </c>
      <c r="AL131" s="1040"/>
      <c r="AM131" s="1040"/>
      <c r="AN131" s="1040"/>
      <c r="AO131" s="1041"/>
      <c r="AP131" s="1170"/>
      <c r="AQ131" s="1171"/>
      <c r="AR131" s="1171"/>
      <c r="AS131" s="1171"/>
      <c r="AT131" s="1172"/>
      <c r="AU131" s="285"/>
      <c r="AV131" s="285"/>
      <c r="AW131" s="285"/>
      <c r="AX131" s="1142" t="s">
        <v>485</v>
      </c>
      <c r="AY131" s="1093"/>
      <c r="AZ131" s="1093"/>
      <c r="BA131" s="1093"/>
      <c r="BB131" s="1093"/>
      <c r="BC131" s="1093"/>
      <c r="BD131" s="1093"/>
      <c r="BE131" s="1094"/>
      <c r="BF131" s="1143">
        <v>63.3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486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487</v>
      </c>
      <c r="W132" s="1153"/>
      <c r="X132" s="1153"/>
      <c r="Y132" s="1153"/>
      <c r="Z132" s="1154"/>
      <c r="AA132" s="1155">
        <v>8.8500461850000001</v>
      </c>
      <c r="AB132" s="1156"/>
      <c r="AC132" s="1156"/>
      <c r="AD132" s="1156"/>
      <c r="AE132" s="1157"/>
      <c r="AF132" s="1158">
        <v>8.9062456910000005</v>
      </c>
      <c r="AG132" s="1156"/>
      <c r="AH132" s="1156"/>
      <c r="AI132" s="1156"/>
      <c r="AJ132" s="1157"/>
      <c r="AK132" s="1158">
        <v>8.0624672939999993</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488</v>
      </c>
      <c r="W133" s="1136"/>
      <c r="X133" s="1136"/>
      <c r="Y133" s="1136"/>
      <c r="Z133" s="1137"/>
      <c r="AA133" s="1138">
        <v>9.1</v>
      </c>
      <c r="AB133" s="1139"/>
      <c r="AC133" s="1139"/>
      <c r="AD133" s="1139"/>
      <c r="AE133" s="1140"/>
      <c r="AF133" s="1138">
        <v>9.1</v>
      </c>
      <c r="AG133" s="1139"/>
      <c r="AH133" s="1139"/>
      <c r="AI133" s="1139"/>
      <c r="AJ133" s="1140"/>
      <c r="AK133" s="1138">
        <v>8.6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LHJkuH8HgHUw1JxS9A41kEw0Tf/O8ZWkls0NcnOpsWgbC/ishkMgcrikm0EeDvjnqqN8wShnE4WoA5cL4opZ3A==" saltValue="8a9qFz28L3ruxHVkS/2eN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489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rgJJtC+13doxd8JmmcRRb08GjlCn1C/EdCeHcajMn+I4wErRIAbgQ5zaO47wUM7DZIWSjB0gkntObKZMFoCWw==" saltValue="Jfl5QA7jLuYT4ZuZ0UpX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gNKdvZsoOvQLxxKq8Ig/CMQmYSztqEFAilgNGU3cNpOOVtNrLJifnkCxtWxeNs/7DJ6BS4pTecdY98xck+U4A==" saltValue="zfQ6T7ESWmRASd+QJkff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492</v>
      </c>
      <c r="AP7" s="304"/>
      <c r="AQ7" s="305" t="s">
        <v>493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494</v>
      </c>
      <c r="AQ8" s="311" t="s">
        <v>495</v>
      </c>
      <c r="AR8" s="312" t="s">
        <v>496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497</v>
      </c>
      <c r="AL9" s="1179"/>
      <c r="AM9" s="1179"/>
      <c r="AN9" s="1180"/>
      <c r="AO9" s="313">
        <v>1000575</v>
      </c>
      <c r="AP9" s="313">
        <v>133677</v>
      </c>
      <c r="AQ9" s="314">
        <v>114878</v>
      </c>
      <c r="AR9" s="315">
        <v>16.399999999999999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498</v>
      </c>
      <c r="AL10" s="1179"/>
      <c r="AM10" s="1179"/>
      <c r="AN10" s="1180"/>
      <c r="AO10" s="316">
        <v>105406</v>
      </c>
      <c r="AP10" s="316">
        <v>14082</v>
      </c>
      <c r="AQ10" s="317">
        <v>13315</v>
      </c>
      <c r="AR10" s="318">
        <v>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499</v>
      </c>
      <c r="AL11" s="1179"/>
      <c r="AM11" s="1179"/>
      <c r="AN11" s="1180"/>
      <c r="AO11" s="316">
        <v>37734</v>
      </c>
      <c r="AP11" s="316">
        <v>5041</v>
      </c>
      <c r="AQ11" s="317">
        <v>14277</v>
      </c>
      <c r="AR11" s="318">
        <v>-64.7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500</v>
      </c>
      <c r="AL12" s="1179"/>
      <c r="AM12" s="1179"/>
      <c r="AN12" s="1180"/>
      <c r="AO12" s="316" t="s">
        <v>501</v>
      </c>
      <c r="AP12" s="316" t="s">
        <v>501</v>
      </c>
      <c r="AQ12" s="317">
        <v>1942</v>
      </c>
      <c r="AR12" s="318" t="s">
        <v>501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502</v>
      </c>
      <c r="AL13" s="1179"/>
      <c r="AM13" s="1179"/>
      <c r="AN13" s="1180"/>
      <c r="AO13" s="316" t="s">
        <v>501</v>
      </c>
      <c r="AP13" s="316" t="s">
        <v>501</v>
      </c>
      <c r="AQ13" s="317" t="s">
        <v>501</v>
      </c>
      <c r="AR13" s="318" t="s">
        <v>501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503</v>
      </c>
      <c r="AL14" s="1179"/>
      <c r="AM14" s="1179"/>
      <c r="AN14" s="1180"/>
      <c r="AO14" s="316">
        <v>19404</v>
      </c>
      <c r="AP14" s="316">
        <v>2592</v>
      </c>
      <c r="AQ14" s="317">
        <v>4702</v>
      </c>
      <c r="AR14" s="318">
        <v>-44.9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504</v>
      </c>
      <c r="AL15" s="1179"/>
      <c r="AM15" s="1179"/>
      <c r="AN15" s="1180"/>
      <c r="AO15" s="316">
        <v>8186</v>
      </c>
      <c r="AP15" s="316">
        <v>1094</v>
      </c>
      <c r="AQ15" s="317">
        <v>3059</v>
      </c>
      <c r="AR15" s="318">
        <v>-64.2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505</v>
      </c>
      <c r="AL16" s="1182"/>
      <c r="AM16" s="1182"/>
      <c r="AN16" s="1183"/>
      <c r="AO16" s="316">
        <v>-112681</v>
      </c>
      <c r="AP16" s="316">
        <v>-15054</v>
      </c>
      <c r="AQ16" s="317">
        <v>-10160</v>
      </c>
      <c r="AR16" s="318">
        <v>48.2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1058624</v>
      </c>
      <c r="AP17" s="316">
        <v>141433</v>
      </c>
      <c r="AQ17" s="317">
        <v>142011</v>
      </c>
      <c r="AR17" s="318">
        <v>-0.4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507</v>
      </c>
      <c r="AP20" s="324" t="s">
        <v>508</v>
      </c>
      <c r="AQ20" s="325" t="s">
        <v>509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510</v>
      </c>
      <c r="AL21" s="1174"/>
      <c r="AM21" s="1174"/>
      <c r="AN21" s="1175"/>
      <c r="AO21" s="328">
        <v>13.89</v>
      </c>
      <c r="AP21" s="329">
        <v>13.22</v>
      </c>
      <c r="AQ21" s="330">
        <v>0.67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511</v>
      </c>
      <c r="AL22" s="1174"/>
      <c r="AM22" s="1174"/>
      <c r="AN22" s="1175"/>
      <c r="AO22" s="333">
        <v>98.4</v>
      </c>
      <c r="AP22" s="334">
        <v>95.9</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492</v>
      </c>
      <c r="AP30" s="304"/>
      <c r="AQ30" s="305" t="s">
        <v>493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494</v>
      </c>
      <c r="AQ31" s="311" t="s">
        <v>495</v>
      </c>
      <c r="AR31" s="312" t="s">
        <v>496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515</v>
      </c>
      <c r="AL32" s="1190"/>
      <c r="AM32" s="1190"/>
      <c r="AN32" s="1191"/>
      <c r="AO32" s="343">
        <v>432040</v>
      </c>
      <c r="AP32" s="343">
        <v>57721</v>
      </c>
      <c r="AQ32" s="344">
        <v>72897</v>
      </c>
      <c r="AR32" s="345">
        <v>-20.8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516</v>
      </c>
      <c r="AL33" s="1190"/>
      <c r="AM33" s="1190"/>
      <c r="AN33" s="1191"/>
      <c r="AO33" s="343" t="s">
        <v>501</v>
      </c>
      <c r="AP33" s="343" t="s">
        <v>501</v>
      </c>
      <c r="AQ33" s="344" t="s">
        <v>501</v>
      </c>
      <c r="AR33" s="345" t="s">
        <v>501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517</v>
      </c>
      <c r="AL34" s="1190"/>
      <c r="AM34" s="1190"/>
      <c r="AN34" s="1191"/>
      <c r="AO34" s="343" t="s">
        <v>501</v>
      </c>
      <c r="AP34" s="343" t="s">
        <v>501</v>
      </c>
      <c r="AQ34" s="344">
        <v>43</v>
      </c>
      <c r="AR34" s="345" t="s">
        <v>501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518</v>
      </c>
      <c r="AL35" s="1190"/>
      <c r="AM35" s="1190"/>
      <c r="AN35" s="1191"/>
      <c r="AO35" s="343">
        <v>175112</v>
      </c>
      <c r="AP35" s="343">
        <v>23395</v>
      </c>
      <c r="AQ35" s="344">
        <v>23889</v>
      </c>
      <c r="AR35" s="345">
        <v>-2.1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519</v>
      </c>
      <c r="AL36" s="1190"/>
      <c r="AM36" s="1190"/>
      <c r="AN36" s="1191"/>
      <c r="AO36" s="343">
        <v>3505</v>
      </c>
      <c r="AP36" s="343">
        <v>468</v>
      </c>
      <c r="AQ36" s="344">
        <v>3700</v>
      </c>
      <c r="AR36" s="345">
        <v>-87.4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520</v>
      </c>
      <c r="AL37" s="1190"/>
      <c r="AM37" s="1190"/>
      <c r="AN37" s="1191"/>
      <c r="AO37" s="343">
        <v>621</v>
      </c>
      <c r="AP37" s="343">
        <v>83</v>
      </c>
      <c r="AQ37" s="344">
        <v>740</v>
      </c>
      <c r="AR37" s="345">
        <v>-88.8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521</v>
      </c>
      <c r="AL38" s="1193"/>
      <c r="AM38" s="1193"/>
      <c r="AN38" s="1194"/>
      <c r="AO38" s="346">
        <v>37</v>
      </c>
      <c r="AP38" s="346">
        <v>5</v>
      </c>
      <c r="AQ38" s="347">
        <v>3</v>
      </c>
      <c r="AR38" s="335">
        <v>66.7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522</v>
      </c>
      <c r="AL39" s="1193"/>
      <c r="AM39" s="1193"/>
      <c r="AN39" s="1194"/>
      <c r="AO39" s="343">
        <v>-18008</v>
      </c>
      <c r="AP39" s="343">
        <v>-2406</v>
      </c>
      <c r="AQ39" s="344">
        <v>-2140</v>
      </c>
      <c r="AR39" s="345">
        <v>12.4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523</v>
      </c>
      <c r="AL40" s="1190"/>
      <c r="AM40" s="1190"/>
      <c r="AN40" s="1191"/>
      <c r="AO40" s="343">
        <v>-394709</v>
      </c>
      <c r="AP40" s="343">
        <v>-52733</v>
      </c>
      <c r="AQ40" s="344">
        <v>-70880</v>
      </c>
      <c r="AR40" s="345">
        <v>-25.6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295</v>
      </c>
      <c r="AL41" s="1196"/>
      <c r="AM41" s="1196"/>
      <c r="AN41" s="1197"/>
      <c r="AO41" s="343">
        <v>198598</v>
      </c>
      <c r="AP41" s="343">
        <v>26533</v>
      </c>
      <c r="AQ41" s="344">
        <v>28253</v>
      </c>
      <c r="AR41" s="345">
        <v>-6.1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492</v>
      </c>
      <c r="AN49" s="1186" t="s">
        <v>527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528</v>
      </c>
      <c r="AO50" s="360" t="s">
        <v>529</v>
      </c>
      <c r="AP50" s="361" t="s">
        <v>530</v>
      </c>
      <c r="AQ50" s="362" t="s">
        <v>531</v>
      </c>
      <c r="AR50" s="363" t="s">
        <v>532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533</v>
      </c>
      <c r="AL51" s="356"/>
      <c r="AM51" s="364">
        <v>575116</v>
      </c>
      <c r="AN51" s="365">
        <v>71845</v>
      </c>
      <c r="AO51" s="366">
        <v>10.7</v>
      </c>
      <c r="AP51" s="367">
        <v>128611</v>
      </c>
      <c r="AQ51" s="368">
        <v>7.5</v>
      </c>
      <c r="AR51" s="369">
        <v>3.2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534</v>
      </c>
      <c r="AM52" s="372">
        <v>164681</v>
      </c>
      <c r="AN52" s="373">
        <v>20572</v>
      </c>
      <c r="AO52" s="374">
        <v>-50.1</v>
      </c>
      <c r="AP52" s="375">
        <v>61552</v>
      </c>
      <c r="AQ52" s="376">
        <v>-10.1</v>
      </c>
      <c r="AR52" s="377">
        <v>-40</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535</v>
      </c>
      <c r="AL53" s="356"/>
      <c r="AM53" s="364">
        <v>1011833</v>
      </c>
      <c r="AN53" s="365">
        <v>128308</v>
      </c>
      <c r="AO53" s="366">
        <v>78.599999999999994</v>
      </c>
      <c r="AP53" s="367">
        <v>138651</v>
      </c>
      <c r="AQ53" s="368">
        <v>7.8</v>
      </c>
      <c r="AR53" s="369">
        <v>70.8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534</v>
      </c>
      <c r="AM54" s="372">
        <v>240967</v>
      </c>
      <c r="AN54" s="373">
        <v>30556</v>
      </c>
      <c r="AO54" s="374">
        <v>48.5</v>
      </c>
      <c r="AP54" s="375">
        <v>71211</v>
      </c>
      <c r="AQ54" s="376">
        <v>15.7</v>
      </c>
      <c r="AR54" s="377">
        <v>32.799999999999997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536</v>
      </c>
      <c r="AL55" s="356"/>
      <c r="AM55" s="364">
        <v>880079</v>
      </c>
      <c r="AN55" s="365">
        <v>113121</v>
      </c>
      <c r="AO55" s="366">
        <v>-11.8</v>
      </c>
      <c r="AP55" s="367">
        <v>122882</v>
      </c>
      <c r="AQ55" s="368">
        <v>-11.4</v>
      </c>
      <c r="AR55" s="369">
        <v>-0.4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534</v>
      </c>
      <c r="AM56" s="372">
        <v>148623</v>
      </c>
      <c r="AN56" s="373">
        <v>19103</v>
      </c>
      <c r="AO56" s="374">
        <v>-37.5</v>
      </c>
      <c r="AP56" s="375">
        <v>65785</v>
      </c>
      <c r="AQ56" s="376">
        <v>-7.6</v>
      </c>
      <c r="AR56" s="377">
        <v>-29.9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537</v>
      </c>
      <c r="AL57" s="356"/>
      <c r="AM57" s="364">
        <v>921332</v>
      </c>
      <c r="AN57" s="365">
        <v>120546</v>
      </c>
      <c r="AO57" s="366">
        <v>6.6</v>
      </c>
      <c r="AP57" s="367">
        <v>114790</v>
      </c>
      <c r="AQ57" s="368">
        <v>-6.6</v>
      </c>
      <c r="AR57" s="369">
        <v>13.2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534</v>
      </c>
      <c r="AM58" s="372">
        <v>113055</v>
      </c>
      <c r="AN58" s="373">
        <v>14792</v>
      </c>
      <c r="AO58" s="374">
        <v>-22.6</v>
      </c>
      <c r="AP58" s="375">
        <v>55601</v>
      </c>
      <c r="AQ58" s="376">
        <v>-15.5</v>
      </c>
      <c r="AR58" s="377">
        <v>-7.1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538</v>
      </c>
      <c r="AL59" s="356"/>
      <c r="AM59" s="364">
        <v>1291471</v>
      </c>
      <c r="AN59" s="365">
        <v>172541</v>
      </c>
      <c r="AO59" s="366">
        <v>43.1</v>
      </c>
      <c r="AP59" s="367">
        <v>126262</v>
      </c>
      <c r="AQ59" s="368">
        <v>10</v>
      </c>
      <c r="AR59" s="369">
        <v>33.1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534</v>
      </c>
      <c r="AM60" s="372">
        <v>453176</v>
      </c>
      <c r="AN60" s="373">
        <v>60545</v>
      </c>
      <c r="AO60" s="374">
        <v>309.3</v>
      </c>
      <c r="AP60" s="375">
        <v>56769</v>
      </c>
      <c r="AQ60" s="376">
        <v>2.1</v>
      </c>
      <c r="AR60" s="377">
        <v>307.2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539</v>
      </c>
      <c r="AL61" s="378"/>
      <c r="AM61" s="379">
        <v>935966</v>
      </c>
      <c r="AN61" s="380">
        <v>121272</v>
      </c>
      <c r="AO61" s="381">
        <v>25.4</v>
      </c>
      <c r="AP61" s="382">
        <v>126239</v>
      </c>
      <c r="AQ61" s="383">
        <v>1.5</v>
      </c>
      <c r="AR61" s="369">
        <v>23.9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534</v>
      </c>
      <c r="AM62" s="372">
        <v>224100</v>
      </c>
      <c r="AN62" s="373">
        <v>29114</v>
      </c>
      <c r="AO62" s="374">
        <v>49.5</v>
      </c>
      <c r="AP62" s="375">
        <v>62184</v>
      </c>
      <c r="AQ62" s="376">
        <v>-3.1</v>
      </c>
      <c r="AR62" s="377">
        <v>52.6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J2m0Ejmzflfl3IXB4/SiSwo/pdyE1PHNfVjKkM4qjaa7NNA5rT9gYQRvu2GWdi44k9Rvjj19BoXfFQFeN4CYQ==" saltValue="c+LpZuBrRQi2921mD03P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20" spans="125:125" ht="13.5" hidden="1" customHeight="1" x14ac:dyDescent="0.15"/>
    <row r="121" spans="125:125" ht="13.5" hidden="1" customHeight="1" x14ac:dyDescent="0.15">
      <c r="DU121" s="291"/>
    </row>
  </sheetData>
  <sheetProtection algorithmName="SHA-512" hashValue="dnmfNPBnkYumZ2UFzHzG+qYsjDIb8F99e2F57IgJm14ElMijeYhvIDgn+ZKFE0LtLwVZVkQZmBreZGOfIUo7sQ==" saltValue="oONvURUbkcBUoeZXYOmS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542</v>
      </c>
    </row>
  </sheetData>
  <sheetProtection algorithmName="SHA-512" hashValue="gqd7AXF+Gjo/a2oPzAEvRd2MXP9+oBqhI+FwQKBpgn08ATOV+N/I7aJQACpgzpdSH4cD6mbiQQe3UHF/3LupKA==" saltValue="gSLPemJf7qnbH7b3svjW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98" t="s">
        <v>3</v>
      </c>
      <c r="D47" s="1198"/>
      <c r="E47" s="1199"/>
      <c r="F47" s="11">
        <v>39.36</v>
      </c>
      <c r="G47" s="12">
        <v>42.15</v>
      </c>
      <c r="H47" s="12">
        <v>44.91</v>
      </c>
      <c r="I47" s="12">
        <v>41.32</v>
      </c>
      <c r="J47" s="13">
        <v>37.799999999999997</v>
      </c>
    </row>
    <row r="48" spans="2:10" ht="57.75" customHeight="1" x14ac:dyDescent="0.15">
      <c r="B48" s="14"/>
      <c r="C48" s="1200" t="s">
        <v>4</v>
      </c>
      <c r="D48" s="1200"/>
      <c r="E48" s="1201"/>
      <c r="F48" s="15">
        <v>4.4800000000000004</v>
      </c>
      <c r="G48" s="16">
        <v>4.55</v>
      </c>
      <c r="H48" s="16">
        <v>4.41</v>
      </c>
      <c r="I48" s="16">
        <v>3.98</v>
      </c>
      <c r="J48" s="17">
        <v>5.77</v>
      </c>
    </row>
    <row r="49" spans="2:10" ht="57.75" customHeight="1" thickBot="1" x14ac:dyDescent="0.2">
      <c r="B49" s="18"/>
      <c r="C49" s="1202" t="s">
        <v>5</v>
      </c>
      <c r="D49" s="1202"/>
      <c r="E49" s="1203"/>
      <c r="F49" s="19">
        <v>2.71</v>
      </c>
      <c r="G49" s="20">
        <v>2.29</v>
      </c>
      <c r="H49" s="20">
        <v>2.17</v>
      </c>
      <c r="I49" s="20" t="s">
        <v>548</v>
      </c>
      <c r="J49" s="21" t="s">
        <v>549</v>
      </c>
    </row>
    <row r="50" spans="2:10" ht="13.5" customHeight="1" x14ac:dyDescent="0.15"/>
  </sheetData>
  <sheetProtection algorithmName="SHA-512" hashValue="KUFTpH1FgFq2U3nWF9SZQ1QepVvVrjD1Gs2ZO/scxL0EMYdsapfMY38eq4iQIu0XgydW6yVcOz8cxTU/LY9L8A==" saltValue="fv8FjrxTCGjRzAFzgOXB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2021-03-03T02:52:44Z</cp:lastPrinted>
  <dcterms:created xsi:type="dcterms:W3CDTF">2021-02-05T01:01:46Z</dcterms:created>
  <dcterms:modified xsi:type="dcterms:W3CDTF">2021-03-25T01:31:38Z</dcterms:modified>
  <cp:category/>
</cp:coreProperties>
</file>